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heideman3\Documents\Temporary\"/>
    </mc:Choice>
  </mc:AlternateContent>
  <bookViews>
    <workbookView xWindow="0" yWindow="0" windowWidth="19200" windowHeight="12168"/>
  </bookViews>
  <sheets>
    <sheet name="Intro" sheetId="1" r:id="rId1"/>
    <sheet name="Calculator" sheetId="3" r:id="rId2"/>
  </sheets>
  <calcPr calcId="152511" concurrentCalc="0"/>
</workbook>
</file>

<file path=xl/calcChain.xml><?xml version="1.0" encoding="utf-8"?>
<calcChain xmlns="http://schemas.openxmlformats.org/spreadsheetml/2006/main">
  <c r="F17" i="3" l="1"/>
  <c r="F18" i="3"/>
  <c r="H14" i="3"/>
  <c r="I14" i="3"/>
  <c r="J14" i="3"/>
  <c r="G14" i="3"/>
  <c r="E14" i="3"/>
  <c r="D14" i="3"/>
  <c r="C14" i="3"/>
  <c r="B14" i="3"/>
  <c r="F14" i="3"/>
  <c r="G9" i="3"/>
  <c r="J10" i="3"/>
  <c r="B7" i="3"/>
  <c r="G8" i="3"/>
  <c r="E17" i="3"/>
  <c r="D17" i="3"/>
  <c r="C17" i="3"/>
  <c r="B17" i="3"/>
  <c r="G17" i="3"/>
  <c r="H17" i="3"/>
  <c r="I17" i="3"/>
  <c r="J17" i="3"/>
  <c r="C18" i="3"/>
  <c r="G10" i="3"/>
  <c r="D18" i="3"/>
  <c r="J8" i="3"/>
  <c r="B5" i="3"/>
  <c r="E18" i="3"/>
  <c r="G18" i="3"/>
  <c r="H18" i="3"/>
  <c r="I18" i="3"/>
  <c r="B18" i="3"/>
  <c r="J18" i="3"/>
  <c r="F15" i="3"/>
  <c r="F20" i="3"/>
  <c r="B9" i="3"/>
  <c r="E15" i="3"/>
  <c r="D15" i="3"/>
  <c r="D20" i="3"/>
  <c r="C15" i="3"/>
  <c r="C20" i="3"/>
  <c r="J15" i="3"/>
  <c r="B15" i="3"/>
  <c r="I15" i="3"/>
  <c r="H15" i="3"/>
  <c r="G15" i="3"/>
  <c r="I20" i="3"/>
  <c r="I25" i="3"/>
  <c r="I26" i="3"/>
  <c r="H20" i="3"/>
  <c r="H28" i="3"/>
  <c r="H29" i="3"/>
  <c r="G20" i="3"/>
  <c r="G28" i="3"/>
  <c r="G29" i="3"/>
  <c r="B20" i="3"/>
  <c r="B31" i="3"/>
  <c r="B32" i="3"/>
  <c r="E20" i="3"/>
  <c r="E34" i="3"/>
  <c r="E35" i="3"/>
  <c r="J20" i="3"/>
  <c r="J44" i="3"/>
  <c r="J45" i="3"/>
  <c r="F31" i="3"/>
  <c r="F32" i="3"/>
  <c r="F28" i="3"/>
  <c r="F29" i="3"/>
  <c r="F25" i="3"/>
  <c r="F26" i="3"/>
  <c r="F34" i="3"/>
  <c r="F35" i="3"/>
  <c r="F44" i="3"/>
  <c r="F45" i="3"/>
  <c r="I28" i="3"/>
  <c r="I29" i="3"/>
  <c r="C25" i="3"/>
  <c r="C26" i="3"/>
  <c r="C34" i="3"/>
  <c r="C35" i="3"/>
  <c r="C31" i="3"/>
  <c r="C32" i="3"/>
  <c r="C28" i="3"/>
  <c r="C29" i="3"/>
  <c r="C44" i="3"/>
  <c r="C45" i="3"/>
  <c r="D34" i="3"/>
  <c r="D35" i="3"/>
  <c r="D25" i="3"/>
  <c r="D26" i="3"/>
  <c r="D31" i="3"/>
  <c r="D32" i="3"/>
  <c r="D28" i="3"/>
  <c r="D29" i="3"/>
  <c r="D44" i="3"/>
  <c r="D45" i="3"/>
  <c r="I44" i="3"/>
  <c r="I45" i="3"/>
  <c r="I31" i="3"/>
  <c r="I32" i="3"/>
  <c r="I34" i="3"/>
  <c r="I35" i="3"/>
  <c r="H44" i="3"/>
  <c r="H45" i="3"/>
  <c r="H31" i="3"/>
  <c r="H32" i="3"/>
  <c r="H34" i="3"/>
  <c r="H35" i="3"/>
  <c r="H25" i="3"/>
  <c r="H26" i="3"/>
  <c r="G44" i="3"/>
  <c r="G45" i="3"/>
  <c r="B34" i="3"/>
  <c r="B35" i="3"/>
  <c r="G31" i="3"/>
  <c r="G32" i="3"/>
  <c r="B28" i="3"/>
  <c r="B29" i="3"/>
  <c r="B25" i="3"/>
  <c r="B26" i="3"/>
  <c r="G34" i="3"/>
  <c r="G35" i="3"/>
  <c r="G25" i="3"/>
  <c r="G26" i="3"/>
  <c r="B44" i="3"/>
  <c r="B45" i="3"/>
  <c r="J31" i="3"/>
  <c r="J32" i="3"/>
  <c r="J28" i="3"/>
  <c r="J29" i="3"/>
  <c r="E31" i="3"/>
  <c r="E32" i="3"/>
  <c r="J34" i="3"/>
  <c r="J35" i="3"/>
  <c r="J25" i="3"/>
  <c r="J26" i="3"/>
  <c r="E44" i="3"/>
  <c r="E45" i="3"/>
  <c r="E25" i="3"/>
  <c r="E26" i="3"/>
  <c r="E28" i="3"/>
  <c r="E29" i="3"/>
</calcChain>
</file>

<file path=xl/sharedStrings.xml><?xml version="1.0" encoding="utf-8"?>
<sst xmlns="http://schemas.openxmlformats.org/spreadsheetml/2006/main" count="62" uniqueCount="49">
  <si>
    <t>Flex Lease Calculator (Price Only)</t>
  </si>
  <si>
    <t>Parcel Acreage and Yield</t>
  </si>
  <si>
    <t>Base Cash Rent:</t>
  </si>
  <si>
    <t>per acre</t>
  </si>
  <si>
    <t>Irrigated Corn Acres:</t>
  </si>
  <si>
    <t>Avg. Irrigated Yield:</t>
  </si>
  <si>
    <t>Base Corn Yield:</t>
  </si>
  <si>
    <t>bu/acre</t>
  </si>
  <si>
    <t xml:space="preserve">   ←  ←  ←</t>
  </si>
  <si>
    <t>Dryland Corn Acres:</t>
  </si>
  <si>
    <t>Avg. Dryland Yield:</t>
  </si>
  <si>
    <t>Base Corn Price:</t>
  </si>
  <si>
    <t>per bu</t>
  </si>
  <si>
    <t>Irrigated Soybean Acres:</t>
  </si>
  <si>
    <t>Base Soybean Yield:</t>
  </si>
  <si>
    <t>Dryland Soybean Acres:</t>
  </si>
  <si>
    <t>Base Soybean Price:</t>
  </si>
  <si>
    <t>Total Corn Acres:</t>
  </si>
  <si>
    <t>Avg. Corn Yield (Base):</t>
  </si>
  <si>
    <t>Base Revenue:</t>
  </si>
  <si>
    <t>Total Soybean Acres:</t>
  </si>
  <si>
    <t>Total Cropland Acres:</t>
  </si>
  <si>
    <t>Avg. SB Yield (Base):</t>
  </si>
  <si>
    <t>Harvest Corn Price</t>
  </si>
  <si>
    <t>Change in Revenue</t>
  </si>
  <si>
    <t>Harvest Soybean Price</t>
  </si>
  <si>
    <t>Total Chg. in Revenue:</t>
  </si>
  <si>
    <t>Landowner % Share of Change in Revenue:</t>
  </si>
  <si>
    <t>Adjusted Total Rent</t>
  </si>
  <si>
    <t>Variable Shares:</t>
  </si>
  <si>
    <t>If Corn @</t>
  </si>
  <si>
    <t>Soybeans @</t>
  </si>
  <si>
    <t>Farm Flex Lease Calculator</t>
  </si>
  <si>
    <t>Farm Flex Lease Calculator is a simplified spreadsheet used to determine cash rents for agricultural land based on commodity prices, for the benefit of landowners and tenants.</t>
  </si>
  <si>
    <t xml:space="preserve">Enter data into the green colored cells specific to your particular parcel.  All other numbers are calculations made automatically from the data entered into the green cells. </t>
  </si>
  <si>
    <t>Determining Base Data</t>
  </si>
  <si>
    <t>The base corn and soybean prices should be negotiated between the landowner and tenant.  The prices could represent current prices at the beginning of the year, base prices for Crop Insurance in February, etc.  These prices should be entered into the green cells next to "Base Corn Price" and "Base Soybean Price".</t>
  </si>
  <si>
    <t>Parcel Acreage and Yield Data</t>
  </si>
  <si>
    <t>Average irrigated and dryland crop yields should be entered into their respective green cells in the Parcel Acreage and Yield Box.  These yields should represent average historical production on your particular parcel.  Average base corn and soybean yields will automatically be calculated.</t>
  </si>
  <si>
    <t>The base revenue will automatically be calculated from the base prices and base yields.</t>
  </si>
  <si>
    <t xml:space="preserve">The change in revenue is calculated for your parcel depending on the harvest corn and soybean prices, which is calculated for a range of prices.  This represents the tenant's estimated change in revenue for each particular price, based on your parcel's base yields.  </t>
  </si>
  <si>
    <t>Landowners Percent Share of Change in Revenue</t>
  </si>
  <si>
    <t>The harvest price chosen should be negotiated between the landowner and tenant.  It could represent current prices at harvest time, based on the Harvest Price for Crop Insurance, etc.</t>
  </si>
  <si>
    <t>The landowner and tenant may agree to using separate percent landowner shares in revenue for each crop.  Separate percent shares can be entered into the green cells under variable shares.  The landowners share in the change in revenue and adjusted total rent will then be automatically calculated for a range of harvest prices.</t>
  </si>
  <si>
    <t xml:space="preserve">The spreadsheet calculates the landowners share of revenue for different percent shares, and for a range of harvest prices.  The adjusted total rent represents the second half payment of the lease contract, and is equal to the base cash rent plus the landowners share of the change in revenue.  </t>
  </si>
  <si>
    <t>The base cash rent should be negotiated between the landowner and tenant, and should represent what both parties believe to be a fair rent for that parcel of land under average cash rent market conditions.  This should be entered into the green cell next to "Base Cash Rent".</t>
  </si>
  <si>
    <t xml:space="preserve">Acres of irrigated and dryland corn and soybeans for the particular parcel should be entered into their respective green cells in the parcel Acreage and Yield Box.  This should represent anticipated acres for the upcoming growing season.  Total Corn and Soybean acres, and total cropland acres, will be automatically calculated below your entries.  </t>
  </si>
  <si>
    <t>Corn Price Intervals</t>
  </si>
  <si>
    <t>Soybean Price Intervals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</si>
</sst>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s>
  <fonts count="13" x14ac:knownFonts="1">
    <font>
      <sz val="11"/>
      <color theme="1"/>
      <name val="Calibri"/>
      <family val="2"/>
      <scheme val="minor"/>
    </font>
    <font>
      <sz val="11"/>
      <color theme="1"/>
      <name val="Calibri"/>
      <family val="2"/>
      <scheme val="minor"/>
    </font>
    <font>
      <b/>
      <sz val="16"/>
      <color theme="1"/>
      <name val="Times New Roman"/>
      <family val="1"/>
    </font>
    <font>
      <b/>
      <sz val="12"/>
      <color theme="1"/>
      <name val="Times New Roman"/>
      <family val="1"/>
    </font>
    <font>
      <sz val="11"/>
      <color theme="1"/>
      <name val="Times New Roman"/>
      <family val="1"/>
    </font>
    <font>
      <sz val="11"/>
      <color theme="1"/>
      <name val="Calibri"/>
      <family val="2"/>
    </font>
    <font>
      <b/>
      <sz val="11"/>
      <color theme="1"/>
      <name val="Times New Roman"/>
      <family val="1"/>
    </font>
    <font>
      <b/>
      <sz val="22"/>
      <color theme="1"/>
      <name val="Times New Roman"/>
      <family val="1"/>
    </font>
    <font>
      <i/>
      <sz val="10"/>
      <color theme="1"/>
      <name val="Times New Roman"/>
      <family val="1"/>
    </font>
    <font>
      <sz val="10"/>
      <color theme="1"/>
      <name val="Calibri"/>
      <family val="2"/>
      <scheme val="minor"/>
    </font>
    <font>
      <sz val="10"/>
      <color theme="1"/>
      <name val="Times New Roman"/>
      <family val="1"/>
    </font>
    <font>
      <b/>
      <sz val="10"/>
      <color theme="1"/>
      <name val="Times New Roman"/>
      <family val="1"/>
    </font>
    <font>
      <b/>
      <u/>
      <sz val="10"/>
      <color theme="1"/>
      <name val="Times New Roman"/>
      <family val="1"/>
    </font>
  </fonts>
  <fills count="5">
    <fill>
      <patternFill patternType="none"/>
    </fill>
    <fill>
      <patternFill patternType="gray125"/>
    </fill>
    <fill>
      <patternFill patternType="solid">
        <fgColor rgb="FF99FF99"/>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6" fontId="4" fillId="2" borderId="0" xfId="1" applyNumberFormat="1" applyFont="1" applyFill="1" applyProtection="1">
      <protection locked="0"/>
    </xf>
    <xf numFmtId="0" fontId="4" fillId="2" borderId="6"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8" fontId="4" fillId="2" borderId="0" xfId="1" applyNumberFormat="1" applyFont="1" applyFill="1" applyProtection="1">
      <protection locked="0"/>
    </xf>
    <xf numFmtId="0" fontId="4" fillId="2" borderId="11" xfId="0" applyFont="1" applyFill="1" applyBorder="1" applyAlignment="1" applyProtection="1">
      <alignment horizontal="center"/>
      <protection locked="0"/>
    </xf>
    <xf numFmtId="0" fontId="0" fillId="4" borderId="0" xfId="0" applyFill="1"/>
    <xf numFmtId="0" fontId="8" fillId="4" borderId="0" xfId="0" applyFont="1" applyFill="1" applyBorder="1" applyAlignment="1">
      <alignment horizontal="center" wrapText="1"/>
    </xf>
    <xf numFmtId="0" fontId="9" fillId="4" borderId="0" xfId="0" applyFont="1" applyFill="1"/>
    <xf numFmtId="0" fontId="10" fillId="4" borderId="0" xfId="0" applyFont="1" applyFill="1" applyBorder="1" applyAlignment="1">
      <alignment horizontal="right"/>
    </xf>
    <xf numFmtId="0" fontId="10" fillId="4" borderId="0" xfId="0" applyFont="1" applyFill="1" applyBorder="1"/>
    <xf numFmtId="0" fontId="9" fillId="4" borderId="0" xfId="0" applyFont="1" applyFill="1" applyBorder="1"/>
    <xf numFmtId="0" fontId="11" fillId="4" borderId="0" xfId="0" applyFont="1" applyFill="1" applyBorder="1"/>
    <xf numFmtId="0" fontId="11" fillId="4" borderId="0" xfId="0" applyFont="1" applyFill="1" applyBorder="1" applyAlignment="1">
      <alignment horizontal="left" wrapText="1"/>
    </xf>
    <xf numFmtId="9" fontId="12" fillId="4" borderId="0" xfId="2" applyNumberFormat="1" applyFont="1" applyFill="1" applyBorder="1"/>
    <xf numFmtId="8" fontId="10" fillId="4" borderId="0" xfId="1" applyNumberFormat="1" applyFont="1" applyFill="1" applyBorder="1" applyAlignment="1">
      <alignment horizontal="center"/>
    </xf>
    <xf numFmtId="9" fontId="10" fillId="4" borderId="0" xfId="2" applyNumberFormat="1" applyFont="1" applyFill="1" applyBorder="1" applyAlignment="1">
      <alignment horizontal="right"/>
    </xf>
    <xf numFmtId="9" fontId="10" fillId="4" borderId="0" xfId="2" applyNumberFormat="1" applyFont="1" applyFill="1" applyBorder="1"/>
    <xf numFmtId="8" fontId="10" fillId="4" borderId="0" xfId="1" applyNumberFormat="1" applyFont="1" applyFill="1" applyBorder="1" applyAlignment="1">
      <alignment wrapText="1"/>
    </xf>
    <xf numFmtId="0" fontId="12" fillId="4" borderId="0" xfId="0" applyFont="1" applyFill="1"/>
    <xf numFmtId="1" fontId="4" fillId="0" borderId="0" xfId="1" applyNumberFormat="1" applyFont="1" applyFill="1" applyProtection="1"/>
    <xf numFmtId="164" fontId="10" fillId="4" borderId="0" xfId="1" applyNumberFormat="1" applyFont="1" applyFill="1" applyBorder="1" applyAlignment="1">
      <alignment horizontal="left" wrapText="1"/>
    </xf>
    <xf numFmtId="8" fontId="11" fillId="4" borderId="0" xfId="1" applyNumberFormat="1" applyFont="1" applyFill="1" applyBorder="1" applyAlignment="1" applyProtection="1">
      <alignment horizontal="center" wrapText="1"/>
      <protection locked="0"/>
    </xf>
    <xf numFmtId="0" fontId="10" fillId="4" borderId="0" xfId="0" applyFont="1" applyFill="1" applyBorder="1" applyAlignment="1">
      <alignment horizontal="left" wrapText="1"/>
    </xf>
    <xf numFmtId="0" fontId="10" fillId="4" borderId="0" xfId="0" applyFont="1" applyFill="1" applyAlignment="1">
      <alignment horizontal="left" wrapText="1"/>
    </xf>
    <xf numFmtId="8" fontId="10" fillId="4" borderId="0" xfId="1" applyNumberFormat="1" applyFont="1" applyFill="1" applyBorder="1" applyAlignment="1">
      <alignment horizontal="left" wrapText="1"/>
    </xf>
    <xf numFmtId="8" fontId="11" fillId="4" borderId="0" xfId="1" applyNumberFormat="1" applyFont="1" applyFill="1" applyBorder="1" applyAlignment="1" applyProtection="1">
      <alignment horizontal="left" wrapText="1"/>
      <protection locked="0"/>
    </xf>
    <xf numFmtId="8" fontId="4" fillId="2" borderId="12" xfId="1" applyNumberFormat="1" applyFont="1" applyFill="1" applyBorder="1" applyProtection="1">
      <protection locked="0"/>
    </xf>
    <xf numFmtId="9" fontId="4" fillId="2" borderId="10" xfId="0" applyNumberFormat="1" applyFont="1" applyFill="1" applyBorder="1" applyAlignment="1" applyProtection="1">
      <alignment horizontal="right"/>
      <protection locked="0"/>
    </xf>
    <xf numFmtId="0" fontId="2" fillId="0" borderId="0" xfId="0" applyFont="1" applyProtection="1"/>
    <xf numFmtId="0" fontId="3" fillId="0" borderId="0" xfId="0" applyFont="1" applyAlignment="1" applyProtection="1">
      <alignment horizontal="center"/>
    </xf>
    <xf numFmtId="0" fontId="4" fillId="0" borderId="0" xfId="0" applyFont="1" applyProtection="1"/>
    <xf numFmtId="0" fontId="0" fillId="0" borderId="0" xfId="0" applyProtection="1"/>
    <xf numFmtId="0" fontId="4" fillId="0" borderId="0" xfId="0" applyFont="1" applyAlignment="1" applyProtection="1">
      <alignment horizontal="right"/>
    </xf>
    <xf numFmtId="1" fontId="4" fillId="0" borderId="0" xfId="0" applyNumberFormat="1" applyFont="1" applyProtection="1"/>
    <xf numFmtId="0" fontId="5" fillId="0" borderId="0" xfId="0" applyFont="1" applyAlignment="1" applyProtection="1">
      <alignment horizontal="left"/>
    </xf>
    <xf numFmtId="0" fontId="4" fillId="0" borderId="6" xfId="0" applyFont="1" applyBorder="1" applyAlignment="1" applyProtection="1">
      <alignment horizontal="center" vertical="center"/>
    </xf>
    <xf numFmtId="6" fontId="4" fillId="0" borderId="0" xfId="1" applyNumberFormat="1" applyFont="1" applyProtection="1"/>
    <xf numFmtId="0" fontId="4" fillId="0" borderId="11" xfId="0" applyFont="1" applyBorder="1" applyAlignment="1" applyProtection="1">
      <alignment horizontal="center" vertical="center"/>
    </xf>
    <xf numFmtId="0" fontId="4" fillId="0" borderId="3" xfId="0" applyFont="1" applyBorder="1" applyAlignment="1" applyProtection="1">
      <alignment horizontal="center"/>
    </xf>
    <xf numFmtId="1" fontId="4" fillId="0" borderId="11" xfId="0" applyNumberFormat="1" applyFont="1" applyBorder="1" applyAlignment="1" applyProtection="1">
      <alignment horizontal="center"/>
    </xf>
    <xf numFmtId="0" fontId="4" fillId="0" borderId="0" xfId="0" applyFont="1" applyBorder="1" applyAlignment="1" applyProtection="1">
      <alignment horizontal="right"/>
    </xf>
    <xf numFmtId="0" fontId="4" fillId="0" borderId="0" xfId="0" applyFont="1" applyBorder="1" applyAlignment="1" applyProtection="1">
      <alignment horizontal="center"/>
    </xf>
    <xf numFmtId="1" fontId="4" fillId="0" borderId="0" xfId="0" applyNumberFormat="1" applyFont="1" applyBorder="1" applyAlignment="1" applyProtection="1">
      <alignment horizontal="center"/>
    </xf>
    <xf numFmtId="0" fontId="4" fillId="0" borderId="12" xfId="0" applyFont="1" applyBorder="1" applyAlignment="1" applyProtection="1">
      <alignment horizontal="right"/>
    </xf>
    <xf numFmtId="6" fontId="4" fillId="0" borderId="12" xfId="1" applyNumberFormat="1" applyFont="1" applyBorder="1" applyProtection="1"/>
    <xf numFmtId="0" fontId="4" fillId="0" borderId="12" xfId="0" applyFont="1" applyBorder="1" applyAlignment="1" applyProtection="1">
      <alignment horizontal="center"/>
    </xf>
    <xf numFmtId="1" fontId="4" fillId="0" borderId="12" xfId="0" applyNumberFormat="1" applyFont="1" applyBorder="1" applyAlignment="1" applyProtection="1">
      <alignment horizontal="center"/>
    </xf>
    <xf numFmtId="0" fontId="6" fillId="0" borderId="11" xfId="0" applyFont="1" applyBorder="1" applyProtection="1"/>
    <xf numFmtId="164" fontId="4" fillId="0" borderId="10" xfId="1" applyNumberFormat="1" applyFont="1" applyBorder="1" applyAlignment="1" applyProtection="1">
      <alignment horizontal="center"/>
    </xf>
    <xf numFmtId="0" fontId="6" fillId="0" borderId="6" xfId="0" applyFont="1" applyBorder="1" applyProtection="1"/>
    <xf numFmtId="8" fontId="4" fillId="0" borderId="0" xfId="1" applyNumberFormat="1" applyFont="1" applyBorder="1" applyAlignment="1" applyProtection="1">
      <alignment horizontal="center"/>
    </xf>
    <xf numFmtId="0" fontId="6" fillId="0" borderId="0" xfId="0" applyFont="1" applyBorder="1" applyProtection="1"/>
    <xf numFmtId="44" fontId="4" fillId="0" borderId="0" xfId="1" applyFont="1" applyBorder="1" applyAlignment="1" applyProtection="1">
      <alignment horizontal="right"/>
    </xf>
    <xf numFmtId="164" fontId="4" fillId="0" borderId="0" xfId="1" applyNumberFormat="1" applyFont="1" applyBorder="1" applyAlignment="1" applyProtection="1">
      <alignment horizontal="center"/>
    </xf>
    <xf numFmtId="0" fontId="4" fillId="0" borderId="12" xfId="0" applyFont="1" applyBorder="1" applyProtection="1"/>
    <xf numFmtId="8" fontId="4" fillId="0" borderId="12" xfId="1" applyNumberFormat="1" applyFont="1" applyBorder="1" applyAlignment="1" applyProtection="1">
      <alignment horizontal="center"/>
    </xf>
    <xf numFmtId="0" fontId="6" fillId="0" borderId="0" xfId="0" applyFont="1" applyBorder="1" applyAlignment="1" applyProtection="1">
      <alignment horizontal="left" wrapText="1"/>
    </xf>
    <xf numFmtId="8" fontId="4" fillId="0" borderId="10" xfId="1" applyNumberFormat="1" applyFont="1" applyBorder="1" applyAlignment="1" applyProtection="1">
      <alignment horizontal="center"/>
    </xf>
    <xf numFmtId="9" fontId="4" fillId="3" borderId="0" xfId="2" applyNumberFormat="1" applyFont="1" applyFill="1" applyBorder="1" applyAlignment="1" applyProtection="1">
      <alignment horizontal="right"/>
    </xf>
    <xf numFmtId="8" fontId="4" fillId="3" borderId="0" xfId="1" applyNumberFormat="1" applyFont="1" applyFill="1" applyBorder="1" applyAlignment="1" applyProtection="1">
      <alignment horizontal="center"/>
    </xf>
    <xf numFmtId="164" fontId="4" fillId="3" borderId="0" xfId="1" applyNumberFormat="1" applyFont="1" applyFill="1" applyBorder="1" applyAlignment="1" applyProtection="1">
      <alignment horizontal="center"/>
    </xf>
    <xf numFmtId="9" fontId="4" fillId="0" borderId="0" xfId="2" applyNumberFormat="1" applyFont="1" applyBorder="1" applyAlignment="1" applyProtection="1">
      <alignment horizontal="right"/>
    </xf>
    <xf numFmtId="8" fontId="0" fillId="0" borderId="0" xfId="0" applyNumberFormat="1" applyAlignment="1" applyProtection="1">
      <alignment horizontal="center"/>
    </xf>
    <xf numFmtId="164" fontId="0" fillId="0" borderId="0" xfId="0" applyNumberFormat="1" applyBorder="1" applyAlignment="1" applyProtection="1">
      <alignment horizontal="center"/>
    </xf>
    <xf numFmtId="164" fontId="4" fillId="0" borderId="10" xfId="0" applyNumberFormat="1" applyFont="1" applyBorder="1" applyAlignment="1" applyProtection="1">
      <alignment horizontal="center"/>
    </xf>
    <xf numFmtId="164" fontId="4" fillId="3" borderId="0" xfId="0" applyNumberFormat="1" applyFont="1" applyFill="1" applyAlignment="1" applyProtection="1">
      <alignment horizontal="center"/>
    </xf>
    <xf numFmtId="165" fontId="4" fillId="0" borderId="0" xfId="1" applyNumberFormat="1" applyFont="1" applyBorder="1" applyProtection="1"/>
    <xf numFmtId="0" fontId="4" fillId="0" borderId="0" xfId="0" applyFont="1" applyBorder="1" applyProtection="1"/>
    <xf numFmtId="165" fontId="4" fillId="0" borderId="12" xfId="1" applyNumberFormat="1" applyFont="1" applyBorder="1" applyProtection="1"/>
    <xf numFmtId="0" fontId="6" fillId="0" borderId="0" xfId="0" applyFont="1" applyBorder="1" applyAlignment="1" applyProtection="1">
      <alignment horizontal="right"/>
    </xf>
    <xf numFmtId="9" fontId="4" fillId="2" borderId="0" xfId="0" applyNumberFormat="1" applyFont="1" applyFill="1" applyBorder="1" applyAlignment="1" applyProtection="1">
      <alignment horizontal="center"/>
    </xf>
    <xf numFmtId="44" fontId="4" fillId="0" borderId="0" xfId="1" applyFont="1" applyBorder="1" applyProtection="1"/>
    <xf numFmtId="9" fontId="4" fillId="0" borderId="0" xfId="2" applyNumberFormat="1" applyFont="1" applyFill="1" applyBorder="1" applyAlignment="1" applyProtection="1">
      <alignment horizontal="right"/>
    </xf>
    <xf numFmtId="8" fontId="4" fillId="0" borderId="10" xfId="0" applyNumberFormat="1" applyFont="1" applyFill="1" applyBorder="1" applyAlignment="1" applyProtection="1">
      <alignment horizontal="center"/>
    </xf>
    <xf numFmtId="8" fontId="4" fillId="0" borderId="10" xfId="0" applyNumberFormat="1" applyFont="1" applyBorder="1" applyAlignment="1" applyProtection="1">
      <alignment horizontal="center"/>
    </xf>
    <xf numFmtId="8" fontId="4" fillId="3" borderId="0" xfId="0" applyNumberFormat="1" applyFont="1" applyFill="1" applyAlignment="1" applyProtection="1">
      <alignment horizontal="center"/>
    </xf>
    <xf numFmtId="8" fontId="10" fillId="4" borderId="0" xfId="1" applyNumberFormat="1" applyFont="1" applyFill="1" applyBorder="1" applyAlignment="1">
      <alignment horizontal="left" wrapText="1"/>
    </xf>
    <xf numFmtId="0" fontId="10" fillId="4" borderId="0" xfId="0" applyFont="1" applyFill="1" applyAlignment="1">
      <alignment horizontal="left" wrapText="1"/>
    </xf>
    <xf numFmtId="0" fontId="7" fillId="4" borderId="0" xfId="0" applyFont="1" applyFill="1" applyBorder="1" applyAlignment="1">
      <alignment horizontal="center"/>
    </xf>
    <xf numFmtId="0" fontId="8" fillId="4" borderId="0" xfId="0" applyFont="1" applyFill="1" applyBorder="1" applyAlignment="1">
      <alignment horizontal="center" wrapText="1"/>
    </xf>
    <xf numFmtId="0" fontId="12" fillId="4" borderId="0" xfId="0" applyFont="1" applyFill="1" applyBorder="1" applyAlignment="1">
      <alignment horizontal="left"/>
    </xf>
    <xf numFmtId="0" fontId="10" fillId="4" borderId="0" xfId="0" applyFont="1" applyFill="1" applyBorder="1" applyAlignment="1">
      <alignment horizontal="left" wrapText="1"/>
    </xf>
    <xf numFmtId="164" fontId="10" fillId="4" borderId="0" xfId="1" applyNumberFormat="1" applyFont="1" applyFill="1" applyBorder="1" applyAlignment="1">
      <alignment horizontal="left" wrapText="1"/>
    </xf>
    <xf numFmtId="8" fontId="11" fillId="4" borderId="0" xfId="1" applyNumberFormat="1" applyFont="1" applyFill="1" applyBorder="1" applyAlignment="1" applyProtection="1">
      <alignment horizontal="center" wrapText="1"/>
      <protection locked="0"/>
    </xf>
    <xf numFmtId="8" fontId="10" fillId="4" borderId="0" xfId="0" applyNumberFormat="1" applyFont="1" applyFill="1" applyBorder="1" applyAlignment="1">
      <alignment horizontal="left"/>
    </xf>
    <xf numFmtId="9" fontId="12" fillId="4" borderId="0" xfId="2" applyNumberFormat="1" applyFont="1" applyFill="1" applyBorder="1" applyAlignment="1">
      <alignment horizontal="left"/>
    </xf>
    <xf numFmtId="0" fontId="12" fillId="4" borderId="0" xfId="0" applyFont="1" applyFill="1" applyAlignment="1">
      <alignment horizontal="left"/>
    </xf>
    <xf numFmtId="0" fontId="4" fillId="0" borderId="1" xfId="0" applyFont="1" applyBorder="1" applyAlignment="1" applyProtection="1">
      <alignment horizontal="right"/>
    </xf>
    <xf numFmtId="0" fontId="4" fillId="0" borderId="2" xfId="0" applyFont="1" applyBorder="1" applyAlignment="1" applyProtection="1">
      <alignment horizontal="right"/>
    </xf>
    <xf numFmtId="0" fontId="4" fillId="0" borderId="9" xfId="0" applyFont="1" applyBorder="1" applyAlignment="1" applyProtection="1">
      <alignment horizontal="right"/>
    </xf>
    <xf numFmtId="0" fontId="4" fillId="0" borderId="10" xfId="0" applyFont="1" applyBorder="1" applyAlignment="1" applyProtection="1">
      <alignment horizontal="right"/>
    </xf>
    <xf numFmtId="0" fontId="6" fillId="0" borderId="0" xfId="0" applyFont="1" applyBorder="1" applyAlignment="1" applyProtection="1">
      <alignment horizontal="left" vertical="center" wrapText="1"/>
    </xf>
    <xf numFmtId="0" fontId="4" fillId="0" borderId="4" xfId="0" applyFont="1" applyBorder="1" applyAlignment="1" applyProtection="1">
      <alignment horizontal="right" vertical="center"/>
    </xf>
    <xf numFmtId="0" fontId="4" fillId="0" borderId="5" xfId="0" applyFont="1" applyBorder="1" applyAlignment="1" applyProtection="1">
      <alignment horizontal="right" vertical="center"/>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0" borderId="7" xfId="0" applyFont="1" applyBorder="1" applyAlignment="1" applyProtection="1">
      <alignment horizontal="right"/>
    </xf>
    <xf numFmtId="0" fontId="4" fillId="0" borderId="0" xfId="0" applyFont="1" applyBorder="1" applyAlignment="1" applyProtection="1">
      <alignment horizontal="right"/>
    </xf>
    <xf numFmtId="1" fontId="4" fillId="0" borderId="6" xfId="0" applyNumberFormat="1" applyFont="1" applyBorder="1" applyAlignment="1" applyProtection="1">
      <alignment horizontal="center"/>
    </xf>
    <xf numFmtId="1" fontId="4" fillId="0" borderId="8" xfId="0" applyNumberFormat="1" applyFont="1" applyBorder="1" applyAlignment="1" applyProtection="1">
      <alignment horizontal="center"/>
    </xf>
    <xf numFmtId="0" fontId="4" fillId="0" borderId="9" xfId="0" applyFont="1" applyBorder="1" applyAlignment="1" applyProtection="1">
      <alignment horizontal="right" vertical="center"/>
    </xf>
    <xf numFmtId="0" fontId="4" fillId="0" borderId="10" xfId="0" applyFont="1" applyBorder="1" applyAlignment="1" applyProtection="1">
      <alignment horizontal="right" vertical="center"/>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tabSelected="1" zoomScaleNormal="100" zoomScaleSheetLayoutView="100" workbookViewId="0">
      <selection sqref="A1:K1"/>
    </sheetView>
  </sheetViews>
  <sheetFormatPr defaultRowHeight="14.4" x14ac:dyDescent="0.3"/>
  <cols>
    <col min="1" max="1" width="2.88671875" customWidth="1"/>
    <col min="2" max="4" width="10.6640625" customWidth="1"/>
    <col min="5" max="10" width="10.88671875" customWidth="1"/>
  </cols>
  <sheetData>
    <row r="1" spans="1:18" ht="27.6" x14ac:dyDescent="0.45">
      <c r="A1" s="79" t="s">
        <v>32</v>
      </c>
      <c r="B1" s="79"/>
      <c r="C1" s="79"/>
      <c r="D1" s="79"/>
      <c r="E1" s="79"/>
      <c r="F1" s="79"/>
      <c r="G1" s="79"/>
      <c r="H1" s="79"/>
      <c r="I1" s="79"/>
      <c r="J1" s="79"/>
      <c r="K1" s="79"/>
      <c r="L1" s="6"/>
      <c r="M1" s="6"/>
      <c r="N1" s="6"/>
      <c r="O1" s="6"/>
      <c r="P1" s="6"/>
      <c r="Q1" s="6"/>
      <c r="R1" s="6"/>
    </row>
    <row r="2" spans="1:18" x14ac:dyDescent="0.3">
      <c r="A2" s="7"/>
      <c r="B2" s="80" t="s">
        <v>33</v>
      </c>
      <c r="C2" s="80"/>
      <c r="D2" s="80"/>
      <c r="E2" s="80"/>
      <c r="F2" s="80"/>
      <c r="G2" s="80"/>
      <c r="H2" s="80"/>
      <c r="I2" s="80"/>
      <c r="J2" s="80"/>
      <c r="K2" s="7"/>
      <c r="L2" s="8"/>
      <c r="M2" s="6"/>
      <c r="N2" s="6"/>
      <c r="O2" s="6"/>
      <c r="P2" s="6"/>
      <c r="Q2" s="6"/>
      <c r="R2" s="6"/>
    </row>
    <row r="3" spans="1:18" x14ac:dyDescent="0.3">
      <c r="A3" s="7"/>
      <c r="B3" s="80"/>
      <c r="C3" s="80"/>
      <c r="D3" s="80"/>
      <c r="E3" s="80"/>
      <c r="F3" s="80"/>
      <c r="G3" s="80"/>
      <c r="H3" s="80"/>
      <c r="I3" s="80"/>
      <c r="J3" s="80"/>
      <c r="K3" s="7"/>
      <c r="L3" s="8"/>
      <c r="M3" s="6"/>
      <c r="N3" s="6"/>
      <c r="O3" s="6"/>
      <c r="P3" s="6"/>
      <c r="Q3" s="6"/>
      <c r="R3" s="6"/>
    </row>
    <row r="4" spans="1:18" ht="15" customHeight="1" x14ac:dyDescent="0.3">
      <c r="A4" s="9"/>
      <c r="B4" s="84" t="s">
        <v>34</v>
      </c>
      <c r="C4" s="84"/>
      <c r="D4" s="84"/>
      <c r="E4" s="84"/>
      <c r="F4" s="84"/>
      <c r="G4" s="84"/>
      <c r="H4" s="84"/>
      <c r="I4" s="84"/>
      <c r="J4" s="84"/>
      <c r="K4" s="22"/>
      <c r="L4" s="8"/>
      <c r="M4" s="6"/>
      <c r="N4" s="6"/>
      <c r="O4" s="6"/>
      <c r="P4" s="6"/>
      <c r="Q4" s="6"/>
      <c r="R4" s="6"/>
    </row>
    <row r="5" spans="1:18" x14ac:dyDescent="0.3">
      <c r="A5" s="9"/>
      <c r="B5" s="84"/>
      <c r="C5" s="84"/>
      <c r="D5" s="84"/>
      <c r="E5" s="84"/>
      <c r="F5" s="84"/>
      <c r="G5" s="84"/>
      <c r="H5" s="84"/>
      <c r="I5" s="84"/>
      <c r="J5" s="84"/>
      <c r="K5" s="22"/>
      <c r="L5" s="8"/>
      <c r="M5" s="6"/>
      <c r="N5" s="6"/>
      <c r="O5" s="6"/>
      <c r="P5" s="6"/>
      <c r="Q5" s="6"/>
      <c r="R5" s="6"/>
    </row>
    <row r="6" spans="1:18" x14ac:dyDescent="0.3">
      <c r="A6" s="9"/>
      <c r="B6" s="84"/>
      <c r="C6" s="84"/>
      <c r="D6" s="84"/>
      <c r="E6" s="84"/>
      <c r="F6" s="84"/>
      <c r="G6" s="84"/>
      <c r="H6" s="84"/>
      <c r="I6" s="84"/>
      <c r="J6" s="84"/>
      <c r="K6" s="8"/>
      <c r="L6" s="8"/>
      <c r="M6" s="6"/>
      <c r="N6" s="6"/>
      <c r="O6" s="6"/>
      <c r="P6" s="6"/>
      <c r="Q6" s="6"/>
      <c r="R6" s="6"/>
    </row>
    <row r="7" spans="1:18" x14ac:dyDescent="0.3">
      <c r="A7" s="9"/>
      <c r="B7" s="26"/>
      <c r="C7" s="26"/>
      <c r="D7" s="26"/>
      <c r="E7" s="26"/>
      <c r="F7" s="26"/>
      <c r="G7" s="26"/>
      <c r="H7" s="26"/>
      <c r="I7" s="26"/>
      <c r="J7" s="26"/>
      <c r="K7" s="8"/>
      <c r="L7" s="8"/>
      <c r="M7" s="6"/>
      <c r="N7" s="6"/>
      <c r="O7" s="6"/>
      <c r="P7" s="6"/>
      <c r="Q7" s="6"/>
      <c r="R7" s="6"/>
    </row>
    <row r="8" spans="1:18" x14ac:dyDescent="0.3">
      <c r="A8" s="81" t="s">
        <v>35</v>
      </c>
      <c r="B8" s="81"/>
      <c r="C8" s="81"/>
      <c r="D8" s="81"/>
      <c r="E8" s="10"/>
      <c r="F8" s="10"/>
      <c r="G8" s="10"/>
      <c r="H8" s="10"/>
      <c r="I8" s="10"/>
      <c r="J8" s="11"/>
      <c r="K8" s="8"/>
      <c r="L8" s="8"/>
      <c r="M8" s="6"/>
      <c r="N8" s="6"/>
      <c r="O8" s="6"/>
      <c r="P8" s="6"/>
      <c r="Q8" s="6"/>
      <c r="R8" s="6"/>
    </row>
    <row r="9" spans="1:18" ht="15" customHeight="1" x14ac:dyDescent="0.3">
      <c r="A9" s="10"/>
      <c r="B9" s="82" t="s">
        <v>45</v>
      </c>
      <c r="C9" s="82"/>
      <c r="D9" s="82"/>
      <c r="E9" s="82"/>
      <c r="F9" s="82"/>
      <c r="G9" s="82"/>
      <c r="H9" s="82"/>
      <c r="I9" s="82"/>
      <c r="J9" s="82"/>
      <c r="K9" s="23"/>
      <c r="L9" s="23"/>
      <c r="M9" s="6"/>
      <c r="N9" s="6"/>
      <c r="O9" s="6"/>
      <c r="P9" s="6"/>
      <c r="Q9" s="6"/>
      <c r="R9" s="6"/>
    </row>
    <row r="10" spans="1:18" x14ac:dyDescent="0.3">
      <c r="A10" s="12"/>
      <c r="B10" s="82"/>
      <c r="C10" s="82"/>
      <c r="D10" s="82"/>
      <c r="E10" s="82"/>
      <c r="F10" s="82"/>
      <c r="G10" s="82"/>
      <c r="H10" s="82"/>
      <c r="I10" s="82"/>
      <c r="J10" s="82"/>
      <c r="K10" s="23"/>
      <c r="L10" s="23"/>
      <c r="M10" s="6"/>
      <c r="N10" s="6"/>
      <c r="O10" s="6"/>
      <c r="P10" s="6"/>
      <c r="Q10" s="6"/>
      <c r="R10" s="6"/>
    </row>
    <row r="11" spans="1:18" x14ac:dyDescent="0.3">
      <c r="A11" s="12"/>
      <c r="B11" s="82"/>
      <c r="C11" s="82"/>
      <c r="D11" s="82"/>
      <c r="E11" s="82"/>
      <c r="F11" s="82"/>
      <c r="G11" s="82"/>
      <c r="H11" s="82"/>
      <c r="I11" s="82"/>
      <c r="J11" s="82"/>
      <c r="K11" s="23"/>
      <c r="L11" s="23"/>
      <c r="M11" s="6"/>
      <c r="N11" s="6"/>
      <c r="O11" s="6"/>
      <c r="P11" s="6"/>
      <c r="Q11" s="6"/>
      <c r="R11" s="6"/>
    </row>
    <row r="12" spans="1:18" ht="15" customHeight="1" x14ac:dyDescent="0.3">
      <c r="A12" s="12"/>
      <c r="B12" s="83" t="s">
        <v>36</v>
      </c>
      <c r="C12" s="83"/>
      <c r="D12" s="83"/>
      <c r="E12" s="83"/>
      <c r="F12" s="83"/>
      <c r="G12" s="83"/>
      <c r="H12" s="83"/>
      <c r="I12" s="83"/>
      <c r="J12" s="83"/>
      <c r="K12" s="21"/>
      <c r="L12" s="21"/>
      <c r="M12" s="6"/>
      <c r="N12" s="6"/>
      <c r="O12" s="6"/>
      <c r="P12" s="6"/>
      <c r="Q12" s="6"/>
      <c r="R12" s="6"/>
    </row>
    <row r="13" spans="1:18" x14ac:dyDescent="0.3">
      <c r="A13" s="13"/>
      <c r="B13" s="83"/>
      <c r="C13" s="83"/>
      <c r="D13" s="83"/>
      <c r="E13" s="83"/>
      <c r="F13" s="83"/>
      <c r="G13" s="83"/>
      <c r="H13" s="83"/>
      <c r="I13" s="83"/>
      <c r="J13" s="83"/>
      <c r="K13" s="21"/>
      <c r="L13" s="21"/>
      <c r="M13" s="6"/>
      <c r="N13" s="6"/>
      <c r="O13" s="6"/>
      <c r="P13" s="6"/>
      <c r="Q13" s="6"/>
      <c r="R13" s="6"/>
    </row>
    <row r="14" spans="1:18" x14ac:dyDescent="0.3">
      <c r="A14" s="13"/>
      <c r="B14" s="83"/>
      <c r="C14" s="83"/>
      <c r="D14" s="83"/>
      <c r="E14" s="83"/>
      <c r="F14" s="83"/>
      <c r="G14" s="83"/>
      <c r="H14" s="83"/>
      <c r="I14" s="83"/>
      <c r="J14" s="83"/>
      <c r="K14" s="21"/>
      <c r="L14" s="21"/>
      <c r="M14" s="6"/>
      <c r="N14" s="6"/>
      <c r="O14" s="6"/>
      <c r="P14" s="6"/>
      <c r="Q14" s="6"/>
      <c r="R14" s="6"/>
    </row>
    <row r="15" spans="1:18" x14ac:dyDescent="0.3">
      <c r="A15" s="13"/>
      <c r="B15" s="21"/>
      <c r="C15" s="21"/>
      <c r="D15" s="21"/>
      <c r="E15" s="21"/>
      <c r="F15" s="21"/>
      <c r="G15" s="21"/>
      <c r="H15" s="21"/>
      <c r="I15" s="21"/>
      <c r="J15" s="21"/>
      <c r="K15" s="21"/>
      <c r="L15" s="21"/>
      <c r="M15" s="6"/>
      <c r="N15" s="6"/>
      <c r="O15" s="6"/>
      <c r="P15" s="6"/>
      <c r="Q15" s="6"/>
      <c r="R15" s="6"/>
    </row>
    <row r="16" spans="1:18" x14ac:dyDescent="0.3">
      <c r="A16" s="14" t="s">
        <v>37</v>
      </c>
      <c r="B16" s="15"/>
      <c r="C16" s="15"/>
      <c r="D16" s="15"/>
      <c r="E16" s="15"/>
      <c r="F16" s="15"/>
      <c r="G16" s="15"/>
      <c r="H16" s="15"/>
      <c r="I16" s="15"/>
      <c r="J16" s="15"/>
      <c r="K16" s="8"/>
      <c r="L16" s="8"/>
      <c r="M16" s="6"/>
      <c r="N16" s="6"/>
      <c r="O16" s="6"/>
      <c r="P16" s="6"/>
      <c r="Q16" s="6"/>
      <c r="R16" s="6"/>
    </row>
    <row r="17" spans="1:18" ht="15" customHeight="1" x14ac:dyDescent="0.3">
      <c r="A17" s="16"/>
      <c r="B17" s="77" t="s">
        <v>46</v>
      </c>
      <c r="C17" s="77"/>
      <c r="D17" s="77"/>
      <c r="E17" s="77"/>
      <c r="F17" s="77"/>
      <c r="G17" s="77"/>
      <c r="H17" s="77"/>
      <c r="I17" s="77"/>
      <c r="J17" s="77"/>
      <c r="K17" s="25"/>
      <c r="L17" s="25"/>
      <c r="M17" s="6"/>
      <c r="N17" s="6"/>
      <c r="O17" s="6"/>
      <c r="P17" s="6"/>
      <c r="Q17" s="6"/>
      <c r="R17" s="6"/>
    </row>
    <row r="18" spans="1:18" x14ac:dyDescent="0.3">
      <c r="A18" s="16"/>
      <c r="B18" s="77"/>
      <c r="C18" s="77"/>
      <c r="D18" s="77"/>
      <c r="E18" s="77"/>
      <c r="F18" s="77"/>
      <c r="G18" s="77"/>
      <c r="H18" s="77"/>
      <c r="I18" s="77"/>
      <c r="J18" s="77"/>
      <c r="K18" s="25"/>
      <c r="L18" s="25"/>
      <c r="M18" s="6"/>
      <c r="N18" s="6"/>
      <c r="O18" s="6"/>
      <c r="P18" s="6"/>
      <c r="Q18" s="6"/>
      <c r="R18" s="6"/>
    </row>
    <row r="19" spans="1:18" x14ac:dyDescent="0.3">
      <c r="A19" s="17"/>
      <c r="B19" s="77"/>
      <c r="C19" s="77"/>
      <c r="D19" s="77"/>
      <c r="E19" s="77"/>
      <c r="F19" s="77"/>
      <c r="G19" s="77"/>
      <c r="H19" s="77"/>
      <c r="I19" s="77"/>
      <c r="J19" s="77"/>
      <c r="K19" s="25"/>
      <c r="L19" s="25"/>
      <c r="M19" s="6"/>
      <c r="N19" s="6"/>
      <c r="O19" s="6"/>
      <c r="P19" s="6"/>
      <c r="Q19" s="6"/>
      <c r="R19" s="6"/>
    </row>
    <row r="20" spans="1:18" x14ac:dyDescent="0.3">
      <c r="A20" s="17"/>
      <c r="B20" s="25"/>
      <c r="C20" s="25"/>
      <c r="D20" s="25"/>
      <c r="E20" s="25"/>
      <c r="F20" s="25"/>
      <c r="G20" s="25"/>
      <c r="H20" s="25"/>
      <c r="I20" s="25"/>
      <c r="J20" s="25"/>
      <c r="K20" s="25"/>
      <c r="L20" s="25"/>
      <c r="M20" s="6"/>
      <c r="N20" s="6"/>
      <c r="O20" s="6"/>
      <c r="P20" s="6"/>
      <c r="Q20" s="6"/>
      <c r="R20" s="6"/>
    </row>
    <row r="21" spans="1:18" ht="15" customHeight="1" x14ac:dyDescent="0.3">
      <c r="A21" s="16"/>
      <c r="B21" s="77" t="s">
        <v>38</v>
      </c>
      <c r="C21" s="77"/>
      <c r="D21" s="77"/>
      <c r="E21" s="77"/>
      <c r="F21" s="77"/>
      <c r="G21" s="77"/>
      <c r="H21" s="77"/>
      <c r="I21" s="77"/>
      <c r="J21" s="77"/>
      <c r="K21" s="25"/>
      <c r="L21" s="25"/>
      <c r="M21" s="6"/>
      <c r="N21" s="6"/>
      <c r="O21" s="6"/>
      <c r="P21" s="6"/>
      <c r="Q21" s="6"/>
      <c r="R21" s="6"/>
    </row>
    <row r="22" spans="1:18" x14ac:dyDescent="0.3">
      <c r="A22" s="16"/>
      <c r="B22" s="77"/>
      <c r="C22" s="77"/>
      <c r="D22" s="77"/>
      <c r="E22" s="77"/>
      <c r="F22" s="77"/>
      <c r="G22" s="77"/>
      <c r="H22" s="77"/>
      <c r="I22" s="77"/>
      <c r="J22" s="77"/>
      <c r="K22" s="25"/>
      <c r="L22" s="25"/>
      <c r="M22" s="6"/>
      <c r="N22" s="6"/>
      <c r="O22" s="6"/>
      <c r="P22" s="6"/>
      <c r="Q22" s="6"/>
      <c r="R22" s="6"/>
    </row>
    <row r="23" spans="1:18" x14ac:dyDescent="0.3">
      <c r="A23" s="17"/>
      <c r="B23" s="77"/>
      <c r="C23" s="77"/>
      <c r="D23" s="77"/>
      <c r="E23" s="77"/>
      <c r="F23" s="77"/>
      <c r="G23" s="77"/>
      <c r="H23" s="77"/>
      <c r="I23" s="77"/>
      <c r="J23" s="77"/>
      <c r="K23" s="18"/>
      <c r="L23" s="18"/>
      <c r="M23" s="6"/>
      <c r="N23" s="6"/>
      <c r="O23" s="6"/>
      <c r="P23" s="6"/>
      <c r="Q23" s="6"/>
      <c r="R23" s="6"/>
    </row>
    <row r="24" spans="1:18" x14ac:dyDescent="0.3">
      <c r="A24" s="17"/>
      <c r="B24" s="18"/>
      <c r="C24" s="18"/>
      <c r="D24" s="18"/>
      <c r="E24" s="18"/>
      <c r="F24" s="18"/>
      <c r="G24" s="18"/>
      <c r="H24" s="18"/>
      <c r="I24" s="18"/>
      <c r="J24" s="18"/>
      <c r="K24" s="18"/>
      <c r="L24" s="18"/>
      <c r="M24" s="6"/>
      <c r="N24" s="6"/>
      <c r="O24" s="6"/>
      <c r="P24" s="6"/>
      <c r="Q24" s="6"/>
      <c r="R24" s="6"/>
    </row>
    <row r="25" spans="1:18" x14ac:dyDescent="0.3">
      <c r="A25" s="11"/>
      <c r="B25" s="85" t="s">
        <v>39</v>
      </c>
      <c r="C25" s="85"/>
      <c r="D25" s="85"/>
      <c r="E25" s="85"/>
      <c r="F25" s="85"/>
      <c r="G25" s="85"/>
      <c r="H25" s="85"/>
      <c r="I25" s="85"/>
      <c r="J25" s="85"/>
      <c r="K25" s="85"/>
      <c r="L25" s="85"/>
      <c r="M25" s="6"/>
      <c r="N25" s="6"/>
      <c r="O25" s="6"/>
      <c r="P25" s="6"/>
      <c r="Q25" s="6"/>
      <c r="R25" s="6"/>
    </row>
    <row r="26" spans="1:18" x14ac:dyDescent="0.3">
      <c r="A26" s="17"/>
      <c r="B26" s="15"/>
      <c r="C26" s="15"/>
      <c r="D26" s="15"/>
      <c r="E26" s="15"/>
      <c r="F26" s="15"/>
      <c r="G26" s="15"/>
      <c r="H26" s="15"/>
      <c r="I26" s="15"/>
      <c r="J26" s="15"/>
      <c r="K26" s="8"/>
      <c r="L26" s="8"/>
      <c r="M26" s="6"/>
      <c r="N26" s="6"/>
      <c r="O26" s="6"/>
      <c r="P26" s="6"/>
      <c r="Q26" s="6"/>
      <c r="R26" s="6"/>
    </row>
    <row r="27" spans="1:18" x14ac:dyDescent="0.3">
      <c r="A27" s="86" t="s">
        <v>24</v>
      </c>
      <c r="B27" s="86"/>
      <c r="C27" s="86"/>
      <c r="D27" s="86"/>
      <c r="E27" s="15"/>
      <c r="F27" s="15"/>
      <c r="G27" s="15"/>
      <c r="H27" s="15"/>
      <c r="I27" s="15"/>
      <c r="J27" s="15"/>
      <c r="K27" s="8"/>
      <c r="L27" s="8"/>
      <c r="M27" s="6"/>
      <c r="N27" s="6"/>
      <c r="O27" s="6"/>
      <c r="P27" s="6"/>
      <c r="Q27" s="6"/>
      <c r="R27" s="6"/>
    </row>
    <row r="28" spans="1:18" ht="15" customHeight="1" x14ac:dyDescent="0.3">
      <c r="A28" s="8"/>
      <c r="B28" s="78" t="s">
        <v>40</v>
      </c>
      <c r="C28" s="78"/>
      <c r="D28" s="78"/>
      <c r="E28" s="78"/>
      <c r="F28" s="78"/>
      <c r="G28" s="78"/>
      <c r="H28" s="78"/>
      <c r="I28" s="78"/>
      <c r="J28" s="78"/>
      <c r="K28" s="24"/>
      <c r="L28" s="24"/>
      <c r="M28" s="6"/>
      <c r="N28" s="6"/>
      <c r="O28" s="6"/>
      <c r="P28" s="6"/>
      <c r="Q28" s="6"/>
      <c r="R28" s="6"/>
    </row>
    <row r="29" spans="1:18" x14ac:dyDescent="0.3">
      <c r="A29" s="8"/>
      <c r="B29" s="78"/>
      <c r="C29" s="78"/>
      <c r="D29" s="78"/>
      <c r="E29" s="78"/>
      <c r="F29" s="78"/>
      <c r="G29" s="78"/>
      <c r="H29" s="78"/>
      <c r="I29" s="78"/>
      <c r="J29" s="78"/>
      <c r="K29" s="24"/>
      <c r="L29" s="24"/>
      <c r="M29" s="6"/>
      <c r="N29" s="6"/>
      <c r="O29" s="6"/>
      <c r="P29" s="6"/>
      <c r="Q29" s="6"/>
      <c r="R29" s="6"/>
    </row>
    <row r="30" spans="1:18" x14ac:dyDescent="0.3">
      <c r="A30" s="8"/>
      <c r="B30" s="78"/>
      <c r="C30" s="78"/>
      <c r="D30" s="78"/>
      <c r="E30" s="78"/>
      <c r="F30" s="78"/>
      <c r="G30" s="78"/>
      <c r="H30" s="78"/>
      <c r="I30" s="78"/>
      <c r="J30" s="78"/>
      <c r="K30" s="24"/>
      <c r="L30" s="24"/>
      <c r="M30" s="6"/>
      <c r="N30" s="6"/>
      <c r="O30" s="6"/>
      <c r="P30" s="6"/>
      <c r="Q30" s="6"/>
      <c r="R30" s="6"/>
    </row>
    <row r="31" spans="1:18" x14ac:dyDescent="0.3">
      <c r="A31" s="8"/>
      <c r="B31" s="8"/>
      <c r="C31" s="8"/>
      <c r="D31" s="8"/>
      <c r="E31" s="8"/>
      <c r="F31" s="8"/>
      <c r="G31" s="8"/>
      <c r="H31" s="8"/>
      <c r="I31" s="8"/>
      <c r="J31" s="8"/>
      <c r="K31" s="8"/>
      <c r="L31" s="8"/>
      <c r="M31" s="6"/>
      <c r="N31" s="6"/>
      <c r="O31" s="6"/>
      <c r="P31" s="6"/>
      <c r="Q31" s="6"/>
      <c r="R31" s="6"/>
    </row>
    <row r="32" spans="1:18" x14ac:dyDescent="0.3">
      <c r="A32" s="87" t="s">
        <v>41</v>
      </c>
      <c r="B32" s="87"/>
      <c r="C32" s="87"/>
      <c r="D32" s="87"/>
      <c r="E32" s="87"/>
      <c r="F32" s="87"/>
      <c r="G32" s="8"/>
      <c r="H32" s="8"/>
      <c r="I32" s="8"/>
      <c r="J32" s="8"/>
      <c r="K32" s="8"/>
      <c r="L32" s="8"/>
      <c r="M32" s="6"/>
      <c r="N32" s="6"/>
      <c r="O32" s="6"/>
      <c r="P32" s="6"/>
      <c r="Q32" s="6"/>
      <c r="R32" s="6"/>
    </row>
    <row r="33" spans="1:18" ht="15" customHeight="1" x14ac:dyDescent="0.3">
      <c r="A33" s="8"/>
      <c r="B33" s="78" t="s">
        <v>44</v>
      </c>
      <c r="C33" s="78"/>
      <c r="D33" s="78"/>
      <c r="E33" s="78"/>
      <c r="F33" s="78"/>
      <c r="G33" s="78"/>
      <c r="H33" s="78"/>
      <c r="I33" s="78"/>
      <c r="J33" s="78"/>
      <c r="K33" s="24"/>
      <c r="L33" s="24"/>
      <c r="M33" s="6"/>
      <c r="N33" s="6"/>
      <c r="O33" s="6"/>
      <c r="P33" s="6"/>
      <c r="Q33" s="6"/>
      <c r="R33" s="6"/>
    </row>
    <row r="34" spans="1:18" x14ac:dyDescent="0.3">
      <c r="A34" s="8"/>
      <c r="B34" s="78"/>
      <c r="C34" s="78"/>
      <c r="D34" s="78"/>
      <c r="E34" s="78"/>
      <c r="F34" s="78"/>
      <c r="G34" s="78"/>
      <c r="H34" s="78"/>
      <c r="I34" s="78"/>
      <c r="J34" s="78"/>
      <c r="K34" s="24"/>
      <c r="L34" s="24"/>
      <c r="M34" s="6"/>
      <c r="N34" s="6"/>
      <c r="O34" s="6"/>
      <c r="P34" s="6"/>
      <c r="Q34" s="6"/>
      <c r="R34" s="6"/>
    </row>
    <row r="35" spans="1:18" x14ac:dyDescent="0.3">
      <c r="A35" s="8"/>
      <c r="B35" s="78"/>
      <c r="C35" s="78"/>
      <c r="D35" s="78"/>
      <c r="E35" s="78"/>
      <c r="F35" s="78"/>
      <c r="G35" s="78"/>
      <c r="H35" s="78"/>
      <c r="I35" s="78"/>
      <c r="J35" s="78"/>
      <c r="K35" s="24"/>
      <c r="L35" s="24"/>
      <c r="M35" s="6"/>
      <c r="N35" s="6"/>
      <c r="O35" s="6"/>
      <c r="P35" s="6"/>
      <c r="Q35" s="6"/>
      <c r="R35" s="6"/>
    </row>
    <row r="36" spans="1:18" ht="15" customHeight="1" x14ac:dyDescent="0.3">
      <c r="A36" s="8"/>
      <c r="B36" s="78" t="s">
        <v>42</v>
      </c>
      <c r="C36" s="78"/>
      <c r="D36" s="78"/>
      <c r="E36" s="78"/>
      <c r="F36" s="78"/>
      <c r="G36" s="78"/>
      <c r="H36" s="78"/>
      <c r="I36" s="78"/>
      <c r="J36" s="78"/>
      <c r="K36" s="24"/>
      <c r="L36" s="24"/>
      <c r="M36" s="6"/>
      <c r="N36" s="6"/>
      <c r="O36" s="6"/>
      <c r="P36" s="6"/>
      <c r="Q36" s="6"/>
      <c r="R36" s="6"/>
    </row>
    <row r="37" spans="1:18" x14ac:dyDescent="0.3">
      <c r="A37" s="8"/>
      <c r="B37" s="78"/>
      <c r="C37" s="78"/>
      <c r="D37" s="78"/>
      <c r="E37" s="78"/>
      <c r="F37" s="78"/>
      <c r="G37" s="78"/>
      <c r="H37" s="78"/>
      <c r="I37" s="78"/>
      <c r="J37" s="78"/>
      <c r="K37" s="24"/>
      <c r="L37" s="24"/>
      <c r="M37" s="6"/>
      <c r="N37" s="6"/>
      <c r="O37" s="6"/>
      <c r="P37" s="6"/>
      <c r="Q37" s="6"/>
      <c r="R37" s="6"/>
    </row>
    <row r="38" spans="1:18" x14ac:dyDescent="0.3">
      <c r="A38" s="8"/>
      <c r="B38" s="78"/>
      <c r="C38" s="78"/>
      <c r="D38" s="78"/>
      <c r="E38" s="78"/>
      <c r="F38" s="78"/>
      <c r="G38" s="78"/>
      <c r="H38" s="78"/>
      <c r="I38" s="78"/>
      <c r="J38" s="78"/>
      <c r="K38" s="24"/>
      <c r="L38" s="24"/>
      <c r="M38" s="6"/>
      <c r="N38" s="6"/>
      <c r="O38" s="6"/>
      <c r="P38" s="6"/>
      <c r="Q38" s="6"/>
      <c r="R38" s="6"/>
    </row>
    <row r="39" spans="1:18" x14ac:dyDescent="0.3">
      <c r="A39" s="8"/>
      <c r="B39" s="8"/>
      <c r="C39" s="8"/>
      <c r="D39" s="8"/>
      <c r="E39" s="8"/>
      <c r="F39" s="8"/>
      <c r="G39" s="8"/>
      <c r="H39" s="8"/>
      <c r="I39" s="8"/>
      <c r="J39" s="8"/>
      <c r="K39" s="8"/>
      <c r="L39" s="8"/>
      <c r="M39" s="6"/>
      <c r="N39" s="6"/>
      <c r="O39" s="6"/>
      <c r="P39" s="6"/>
      <c r="Q39" s="6"/>
      <c r="R39" s="6"/>
    </row>
    <row r="40" spans="1:18" x14ac:dyDescent="0.3">
      <c r="A40" s="19" t="s">
        <v>29</v>
      </c>
      <c r="B40" s="8"/>
      <c r="C40" s="8"/>
      <c r="D40" s="8"/>
      <c r="E40" s="8"/>
      <c r="F40" s="8"/>
      <c r="G40" s="8"/>
      <c r="H40" s="8"/>
      <c r="I40" s="8"/>
      <c r="J40" s="8"/>
      <c r="K40" s="8"/>
      <c r="L40" s="8"/>
      <c r="M40" s="6"/>
      <c r="N40" s="6"/>
      <c r="O40" s="6"/>
      <c r="P40" s="6"/>
      <c r="Q40" s="6"/>
      <c r="R40" s="6"/>
    </row>
    <row r="41" spans="1:18" ht="15" customHeight="1" x14ac:dyDescent="0.3">
      <c r="A41" s="8"/>
      <c r="B41" s="78" t="s">
        <v>43</v>
      </c>
      <c r="C41" s="78"/>
      <c r="D41" s="78"/>
      <c r="E41" s="78"/>
      <c r="F41" s="78"/>
      <c r="G41" s="78"/>
      <c r="H41" s="78"/>
      <c r="I41" s="78"/>
      <c r="J41" s="78"/>
      <c r="K41" s="24"/>
      <c r="L41" s="24"/>
      <c r="M41" s="6"/>
      <c r="N41" s="6"/>
      <c r="O41" s="6"/>
      <c r="P41" s="6"/>
      <c r="Q41" s="6"/>
      <c r="R41" s="6"/>
    </row>
    <row r="42" spans="1:18" x14ac:dyDescent="0.3">
      <c r="A42" s="8"/>
      <c r="B42" s="78"/>
      <c r="C42" s="78"/>
      <c r="D42" s="78"/>
      <c r="E42" s="78"/>
      <c r="F42" s="78"/>
      <c r="G42" s="78"/>
      <c r="H42" s="78"/>
      <c r="I42" s="78"/>
      <c r="J42" s="78"/>
      <c r="K42" s="24"/>
      <c r="L42" s="24"/>
      <c r="M42" s="6"/>
      <c r="N42" s="6"/>
      <c r="O42" s="6"/>
      <c r="P42" s="6"/>
      <c r="Q42" s="6"/>
      <c r="R42" s="6"/>
    </row>
    <row r="43" spans="1:18" x14ac:dyDescent="0.3">
      <c r="A43" s="8"/>
      <c r="B43" s="78"/>
      <c r="C43" s="78"/>
      <c r="D43" s="78"/>
      <c r="E43" s="78"/>
      <c r="F43" s="78"/>
      <c r="G43" s="78"/>
      <c r="H43" s="78"/>
      <c r="I43" s="78"/>
      <c r="J43" s="78"/>
      <c r="K43" s="24"/>
      <c r="L43" s="24"/>
      <c r="M43" s="6"/>
      <c r="N43" s="6"/>
      <c r="O43" s="6"/>
      <c r="P43" s="6"/>
      <c r="Q43" s="6"/>
      <c r="R43" s="6"/>
    </row>
    <row r="44" spans="1:18" x14ac:dyDescent="0.3">
      <c r="A44" s="6"/>
      <c r="B44" s="6"/>
      <c r="C44" s="6"/>
      <c r="D44" s="6"/>
      <c r="E44" s="6"/>
      <c r="F44" s="6"/>
      <c r="G44" s="6"/>
      <c r="H44" s="6"/>
      <c r="I44" s="6"/>
      <c r="J44" s="6"/>
      <c r="K44" s="6"/>
      <c r="L44" s="6"/>
      <c r="M44" s="6"/>
      <c r="N44" s="6"/>
      <c r="O44" s="6"/>
      <c r="P44" s="6"/>
      <c r="Q44" s="6"/>
      <c r="R44" s="6"/>
    </row>
    <row r="45" spans="1:18" x14ac:dyDescent="0.3">
      <c r="A45" s="6"/>
      <c r="B45" s="6"/>
      <c r="C45" s="6"/>
      <c r="D45" s="6"/>
      <c r="E45" s="6"/>
      <c r="F45" s="6"/>
      <c r="G45" s="6"/>
      <c r="H45" s="6"/>
      <c r="I45" s="6"/>
      <c r="J45" s="6"/>
      <c r="K45" s="6"/>
      <c r="L45" s="6"/>
      <c r="M45" s="6"/>
      <c r="N45" s="6"/>
      <c r="O45" s="6"/>
      <c r="P45" s="6"/>
      <c r="Q45" s="6"/>
      <c r="R45" s="6"/>
    </row>
    <row r="46" spans="1:18" x14ac:dyDescent="0.3">
      <c r="A46" s="6"/>
      <c r="B46" s="6"/>
      <c r="C46" s="6"/>
      <c r="D46" s="6"/>
      <c r="E46" s="6"/>
      <c r="F46" s="6"/>
      <c r="G46" s="6"/>
      <c r="H46" s="6"/>
      <c r="I46" s="6"/>
      <c r="J46" s="6"/>
      <c r="K46" s="6"/>
      <c r="L46" s="6"/>
      <c r="M46" s="6"/>
      <c r="N46" s="6"/>
      <c r="O46" s="6"/>
      <c r="P46" s="6"/>
      <c r="Q46" s="6"/>
      <c r="R46" s="6"/>
    </row>
    <row r="47" spans="1:18" x14ac:dyDescent="0.3">
      <c r="A47" s="6"/>
      <c r="B47" s="6"/>
      <c r="C47" s="6"/>
      <c r="D47" s="6"/>
      <c r="E47" s="6"/>
      <c r="F47" s="6"/>
      <c r="G47" s="6"/>
      <c r="H47" s="6"/>
      <c r="I47" s="6"/>
      <c r="J47" s="6"/>
      <c r="K47" s="6"/>
      <c r="L47" s="6"/>
      <c r="M47" s="6"/>
      <c r="N47" s="6"/>
      <c r="O47" s="6"/>
      <c r="P47" s="6"/>
      <c r="Q47" s="6"/>
      <c r="R47" s="6"/>
    </row>
    <row r="48" spans="1:18" x14ac:dyDescent="0.3">
      <c r="A48" s="6"/>
      <c r="B48" s="6"/>
      <c r="C48" s="6"/>
      <c r="D48" s="6"/>
      <c r="E48" s="6"/>
      <c r="F48" s="6"/>
      <c r="G48" s="6"/>
      <c r="H48" s="6"/>
      <c r="I48" s="6"/>
      <c r="J48" s="6"/>
      <c r="K48" s="6"/>
      <c r="L48" s="6"/>
      <c r="M48" s="6"/>
      <c r="N48" s="6"/>
      <c r="O48" s="6"/>
      <c r="P48" s="6"/>
      <c r="Q48" s="6"/>
      <c r="R48" s="6"/>
    </row>
    <row r="49" spans="1:18" x14ac:dyDescent="0.3">
      <c r="A49" s="6"/>
      <c r="B49" s="6"/>
      <c r="C49" s="6"/>
      <c r="D49" s="6"/>
      <c r="E49" s="6"/>
      <c r="F49" s="6"/>
      <c r="G49" s="6"/>
      <c r="H49" s="6"/>
      <c r="I49" s="6"/>
      <c r="J49" s="6"/>
      <c r="K49" s="6"/>
      <c r="L49" s="6"/>
      <c r="M49" s="6"/>
      <c r="N49" s="6"/>
      <c r="O49" s="6"/>
      <c r="P49" s="6"/>
      <c r="Q49" s="6"/>
      <c r="R49" s="6"/>
    </row>
    <row r="50" spans="1:18" x14ac:dyDescent="0.3">
      <c r="A50" s="6"/>
      <c r="B50" s="6"/>
      <c r="C50" s="6"/>
      <c r="D50" s="6"/>
      <c r="E50" s="6"/>
      <c r="F50" s="6"/>
      <c r="G50" s="6"/>
      <c r="H50" s="6"/>
      <c r="I50" s="6"/>
      <c r="J50" s="6"/>
      <c r="K50" s="6"/>
      <c r="L50" s="6"/>
      <c r="M50" s="6"/>
      <c r="N50" s="6"/>
      <c r="O50" s="6"/>
      <c r="P50" s="6"/>
      <c r="Q50" s="6"/>
      <c r="R50" s="6"/>
    </row>
    <row r="51" spans="1:18" x14ac:dyDescent="0.3">
      <c r="A51" s="6"/>
      <c r="B51" s="6"/>
      <c r="C51" s="6"/>
      <c r="D51" s="6"/>
      <c r="E51" s="6"/>
      <c r="F51" s="6"/>
      <c r="G51" s="6"/>
      <c r="H51" s="6"/>
      <c r="I51" s="6"/>
      <c r="J51" s="6"/>
      <c r="K51" s="6"/>
      <c r="L51" s="6"/>
      <c r="M51" s="6"/>
      <c r="N51" s="6"/>
      <c r="O51" s="6"/>
      <c r="P51" s="6"/>
      <c r="Q51" s="6"/>
      <c r="R51" s="6"/>
    </row>
    <row r="52" spans="1:18" x14ac:dyDescent="0.3">
      <c r="A52" s="6"/>
      <c r="B52" s="6"/>
      <c r="C52" s="6"/>
      <c r="D52" s="6"/>
      <c r="E52" s="6"/>
      <c r="F52" s="6"/>
      <c r="G52" s="6"/>
      <c r="H52" s="6"/>
      <c r="I52" s="6"/>
      <c r="J52" s="6"/>
      <c r="K52" s="6"/>
      <c r="L52" s="6"/>
      <c r="M52" s="6"/>
      <c r="N52" s="6"/>
      <c r="O52" s="6"/>
      <c r="P52" s="6"/>
      <c r="Q52" s="6"/>
      <c r="R52" s="6"/>
    </row>
    <row r="53" spans="1:18" x14ac:dyDescent="0.3">
      <c r="A53" s="6"/>
      <c r="B53" s="6"/>
      <c r="C53" s="6"/>
      <c r="D53" s="6"/>
      <c r="E53" s="6"/>
      <c r="F53" s="6"/>
      <c r="G53" s="6"/>
      <c r="H53" s="6"/>
      <c r="I53" s="6"/>
      <c r="J53" s="6"/>
      <c r="K53" s="6"/>
      <c r="L53" s="6"/>
      <c r="M53" s="6"/>
      <c r="N53" s="6"/>
      <c r="O53" s="6"/>
      <c r="P53" s="6"/>
      <c r="Q53" s="6"/>
      <c r="R53" s="6"/>
    </row>
    <row r="54" spans="1:18" x14ac:dyDescent="0.3">
      <c r="A54" s="6"/>
      <c r="B54" s="6"/>
      <c r="C54" s="6"/>
      <c r="D54" s="6"/>
      <c r="E54" s="6"/>
      <c r="F54" s="6"/>
      <c r="G54" s="6"/>
      <c r="H54" s="6"/>
      <c r="I54" s="6"/>
      <c r="J54" s="6"/>
      <c r="K54" s="6"/>
      <c r="L54" s="6"/>
      <c r="M54" s="6"/>
      <c r="N54" s="6"/>
      <c r="O54" s="6"/>
      <c r="P54" s="6"/>
      <c r="Q54" s="6"/>
      <c r="R54" s="6"/>
    </row>
    <row r="55" spans="1:18" x14ac:dyDescent="0.3">
      <c r="A55" s="6"/>
      <c r="B55" s="6"/>
      <c r="C55" s="6"/>
      <c r="D55" s="6"/>
      <c r="E55" s="6"/>
      <c r="F55" s="6"/>
      <c r="G55" s="6"/>
      <c r="H55" s="6"/>
      <c r="I55" s="6"/>
      <c r="J55" s="6"/>
      <c r="K55" s="6"/>
      <c r="L55" s="6"/>
      <c r="M55" s="6"/>
      <c r="N55" s="6"/>
      <c r="O55" s="6"/>
      <c r="P55" s="6"/>
      <c r="Q55" s="6"/>
      <c r="R55" s="6"/>
    </row>
    <row r="56" spans="1:18" x14ac:dyDescent="0.3">
      <c r="A56" s="6"/>
      <c r="B56" s="6"/>
      <c r="C56" s="6"/>
      <c r="D56" s="6"/>
      <c r="E56" s="6"/>
      <c r="F56" s="6"/>
      <c r="G56" s="6"/>
      <c r="H56" s="6"/>
      <c r="I56" s="6"/>
      <c r="J56" s="6"/>
      <c r="K56" s="6"/>
      <c r="L56" s="6"/>
      <c r="M56" s="6"/>
      <c r="N56" s="6"/>
      <c r="O56" s="6"/>
      <c r="P56" s="6"/>
      <c r="Q56" s="6"/>
      <c r="R56" s="6"/>
    </row>
    <row r="57" spans="1:18" x14ac:dyDescent="0.3">
      <c r="A57" s="6"/>
      <c r="B57" s="6"/>
      <c r="C57" s="6"/>
      <c r="D57" s="6"/>
      <c r="E57" s="6"/>
      <c r="F57" s="6"/>
      <c r="G57" s="6"/>
      <c r="H57" s="6"/>
      <c r="I57" s="6"/>
      <c r="J57" s="6"/>
      <c r="K57" s="6"/>
      <c r="L57" s="6"/>
      <c r="M57" s="6"/>
      <c r="N57" s="6"/>
      <c r="O57" s="6"/>
      <c r="P57" s="6"/>
      <c r="Q57" s="6"/>
      <c r="R57" s="6"/>
    </row>
    <row r="58" spans="1:18" x14ac:dyDescent="0.3">
      <c r="A58" s="6"/>
      <c r="B58" s="6"/>
      <c r="C58" s="6"/>
      <c r="D58" s="6"/>
      <c r="E58" s="6"/>
      <c r="F58" s="6"/>
      <c r="G58" s="6"/>
      <c r="H58" s="6"/>
      <c r="I58" s="6"/>
      <c r="J58" s="6"/>
      <c r="K58" s="6"/>
      <c r="L58" s="6"/>
      <c r="M58" s="6"/>
      <c r="N58" s="6"/>
      <c r="O58" s="6"/>
      <c r="P58" s="6"/>
      <c r="Q58" s="6"/>
      <c r="R58" s="6"/>
    </row>
  </sheetData>
  <mergeCells count="15">
    <mergeCell ref="B33:J35"/>
    <mergeCell ref="B36:J38"/>
    <mergeCell ref="B41:J43"/>
    <mergeCell ref="B25:L25"/>
    <mergeCell ref="A27:D27"/>
    <mergeCell ref="A32:F32"/>
    <mergeCell ref="B17:J19"/>
    <mergeCell ref="B21:J23"/>
    <mergeCell ref="B28:J30"/>
    <mergeCell ref="A1:K1"/>
    <mergeCell ref="B2:J3"/>
    <mergeCell ref="A8:D8"/>
    <mergeCell ref="B9:J11"/>
    <mergeCell ref="B12:J14"/>
    <mergeCell ref="B4:J6"/>
  </mergeCells>
  <pageMargins left="0.25" right="0.25" top="0.75" bottom="0.75" header="0.3" footer="0.3"/>
  <pageSetup scale="90" orientation="portrait" horizontalDpi="300"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election activeCell="L13" sqref="L13"/>
    </sheetView>
  </sheetViews>
  <sheetFormatPr defaultColWidth="9.109375" defaultRowHeight="14.4" x14ac:dyDescent="0.3"/>
  <cols>
    <col min="1" max="1" width="22.44140625" style="32" customWidth="1"/>
    <col min="2" max="2" width="10.88671875" style="32" customWidth="1"/>
    <col min="3" max="3" width="10.6640625" style="32" customWidth="1"/>
    <col min="4" max="10" width="10.88671875" style="32" customWidth="1"/>
    <col min="11" max="16384" width="9.109375" style="32"/>
  </cols>
  <sheetData>
    <row r="1" spans="1:10" ht="20.399999999999999" x14ac:dyDescent="0.35">
      <c r="A1" s="29" t="s">
        <v>0</v>
      </c>
      <c r="B1" s="29"/>
      <c r="C1" s="30"/>
      <c r="D1" s="30"/>
      <c r="E1" s="30"/>
      <c r="F1" s="30"/>
      <c r="G1" s="31"/>
      <c r="H1" s="31"/>
      <c r="I1" s="31"/>
      <c r="J1" s="31"/>
    </row>
    <row r="2" spans="1:10" ht="20.399999999999999" x14ac:dyDescent="0.35">
      <c r="A2" s="29"/>
      <c r="B2" s="29"/>
      <c r="C2" s="30"/>
      <c r="D2" s="30"/>
      <c r="E2" s="30"/>
      <c r="F2" s="30"/>
      <c r="G2" s="31"/>
      <c r="H2" s="31"/>
      <c r="I2" s="31"/>
      <c r="J2" s="31"/>
    </row>
    <row r="3" spans="1:10" ht="20.399999999999999" x14ac:dyDescent="0.35">
      <c r="A3" s="29"/>
      <c r="B3" s="29"/>
      <c r="C3" s="30"/>
      <c r="D3" s="30"/>
      <c r="E3" s="103" t="s">
        <v>1</v>
      </c>
      <c r="F3" s="104"/>
      <c r="G3" s="104"/>
      <c r="H3" s="104"/>
      <c r="I3" s="104"/>
      <c r="J3" s="105"/>
    </row>
    <row r="4" spans="1:10" x14ac:dyDescent="0.3">
      <c r="A4" s="33" t="s">
        <v>2</v>
      </c>
      <c r="B4" s="1">
        <v>300</v>
      </c>
      <c r="C4" s="31" t="s">
        <v>3</v>
      </c>
      <c r="D4" s="31"/>
      <c r="E4" s="95" t="s">
        <v>4</v>
      </c>
      <c r="F4" s="96"/>
      <c r="G4" s="2">
        <v>100</v>
      </c>
      <c r="H4" s="95" t="s">
        <v>5</v>
      </c>
      <c r="I4" s="96"/>
      <c r="J4" s="2">
        <v>220</v>
      </c>
    </row>
    <row r="5" spans="1:10" x14ac:dyDescent="0.3">
      <c r="A5" s="33" t="s">
        <v>6</v>
      </c>
      <c r="B5" s="34">
        <f>J8</f>
        <v>220</v>
      </c>
      <c r="C5" s="31" t="s">
        <v>7</v>
      </c>
      <c r="D5" s="35" t="s">
        <v>8</v>
      </c>
      <c r="E5" s="97" t="s">
        <v>9</v>
      </c>
      <c r="F5" s="98"/>
      <c r="G5" s="3">
        <v>0</v>
      </c>
      <c r="H5" s="97" t="s">
        <v>10</v>
      </c>
      <c r="I5" s="98"/>
      <c r="J5" s="3">
        <v>140</v>
      </c>
    </row>
    <row r="6" spans="1:10" x14ac:dyDescent="0.3">
      <c r="A6" s="33" t="s">
        <v>11</v>
      </c>
      <c r="B6" s="4">
        <v>4</v>
      </c>
      <c r="C6" s="31" t="s">
        <v>12</v>
      </c>
      <c r="D6" s="31"/>
      <c r="E6" s="97" t="s">
        <v>13</v>
      </c>
      <c r="F6" s="98"/>
      <c r="G6" s="3">
        <v>130</v>
      </c>
      <c r="H6" s="97" t="s">
        <v>5</v>
      </c>
      <c r="I6" s="98"/>
      <c r="J6" s="3">
        <v>60</v>
      </c>
    </row>
    <row r="7" spans="1:10" x14ac:dyDescent="0.3">
      <c r="A7" s="33" t="s">
        <v>14</v>
      </c>
      <c r="B7" s="20">
        <f>J10</f>
        <v>57.1875</v>
      </c>
      <c r="C7" s="31" t="s">
        <v>7</v>
      </c>
      <c r="D7" s="35" t="s">
        <v>8</v>
      </c>
      <c r="E7" s="90" t="s">
        <v>15</v>
      </c>
      <c r="F7" s="91"/>
      <c r="G7" s="5">
        <v>30</v>
      </c>
      <c r="H7" s="90" t="s">
        <v>10</v>
      </c>
      <c r="I7" s="91"/>
      <c r="J7" s="5">
        <v>45</v>
      </c>
    </row>
    <row r="8" spans="1:10" x14ac:dyDescent="0.3">
      <c r="A8" s="33" t="s">
        <v>16</v>
      </c>
      <c r="B8" s="4">
        <v>11</v>
      </c>
      <c r="C8" s="31" t="s">
        <v>12</v>
      </c>
      <c r="D8" s="31"/>
      <c r="E8" s="93" t="s">
        <v>17</v>
      </c>
      <c r="F8" s="94"/>
      <c r="G8" s="36">
        <f>SUM(G4:G5)</f>
        <v>100</v>
      </c>
      <c r="H8" s="95" t="s">
        <v>18</v>
      </c>
      <c r="I8" s="96"/>
      <c r="J8" s="99">
        <f>IF(G8=0,0,(G4/G8*J4)+(G5/G8*J5))</f>
        <v>220</v>
      </c>
    </row>
    <row r="9" spans="1:10" x14ac:dyDescent="0.3">
      <c r="A9" s="33" t="s">
        <v>19</v>
      </c>
      <c r="B9" s="37">
        <f>(B5*B6*G8/G10)+(B7*B8*G9/G10)</f>
        <v>725.57692307692309</v>
      </c>
      <c r="C9" s="31" t="s">
        <v>3</v>
      </c>
      <c r="D9" s="31"/>
      <c r="E9" s="101" t="s">
        <v>20</v>
      </c>
      <c r="F9" s="102"/>
      <c r="G9" s="38">
        <f>SUM(G6:G7)</f>
        <v>160</v>
      </c>
      <c r="H9" s="97"/>
      <c r="I9" s="98"/>
      <c r="J9" s="100"/>
    </row>
    <row r="10" spans="1:10" x14ac:dyDescent="0.3">
      <c r="A10" s="33"/>
      <c r="B10" s="37"/>
      <c r="C10" s="31"/>
      <c r="D10" s="31"/>
      <c r="E10" s="88" t="s">
        <v>21</v>
      </c>
      <c r="F10" s="89"/>
      <c r="G10" s="39">
        <f>SUM(G8:G9)</f>
        <v>260</v>
      </c>
      <c r="H10" s="90" t="s">
        <v>22</v>
      </c>
      <c r="I10" s="91"/>
      <c r="J10" s="40">
        <f>IF(G9=0,0,(G6/G9*J6)+(G7/G9*J7))</f>
        <v>57.1875</v>
      </c>
    </row>
    <row r="11" spans="1:10" x14ac:dyDescent="0.3">
      <c r="A11" s="33"/>
      <c r="B11" s="37"/>
      <c r="C11" s="31"/>
      <c r="D11" s="31"/>
      <c r="E11" s="41"/>
      <c r="F11" s="41"/>
      <c r="G11" s="42"/>
      <c r="H11" s="41"/>
      <c r="I11" s="41"/>
      <c r="J11" s="43"/>
    </row>
    <row r="12" spans="1:10" ht="15" thickBot="1" x14ac:dyDescent="0.35">
      <c r="A12" s="44"/>
      <c r="B12" s="45"/>
      <c r="C12" s="44" t="s">
        <v>47</v>
      </c>
      <c r="D12" s="27">
        <v>0.5</v>
      </c>
      <c r="E12" s="46"/>
      <c r="F12" s="46"/>
      <c r="G12" s="44" t="s">
        <v>48</v>
      </c>
      <c r="H12" s="27">
        <v>1</v>
      </c>
      <c r="I12" s="44"/>
      <c r="J12" s="47"/>
    </row>
    <row r="13" spans="1:10" x14ac:dyDescent="0.3">
      <c r="A13" s="33"/>
      <c r="B13" s="37"/>
      <c r="C13" s="31"/>
      <c r="D13" s="31"/>
      <c r="E13" s="31"/>
      <c r="F13" s="31"/>
      <c r="G13" s="31"/>
      <c r="H13" s="33"/>
      <c r="I13" s="33"/>
    </row>
    <row r="14" spans="1:10" x14ac:dyDescent="0.3">
      <c r="A14" s="48" t="s">
        <v>23</v>
      </c>
      <c r="B14" s="49">
        <f t="shared" ref="B14:D14" si="0">C14-$D$12</f>
        <v>2</v>
      </c>
      <c r="C14" s="49">
        <f t="shared" si="0"/>
        <v>2.5</v>
      </c>
      <c r="D14" s="49">
        <f t="shared" si="0"/>
        <v>3</v>
      </c>
      <c r="E14" s="49">
        <f>F14-$D$12</f>
        <v>3.5</v>
      </c>
      <c r="F14" s="49">
        <f>ROUND($B$6,0)</f>
        <v>4</v>
      </c>
      <c r="G14" s="49">
        <f>F14+$D$12</f>
        <v>4.5</v>
      </c>
      <c r="H14" s="49">
        <f t="shared" ref="H14:J14" si="1">G14+$D$12</f>
        <v>5</v>
      </c>
      <c r="I14" s="49">
        <f t="shared" si="1"/>
        <v>5.5</v>
      </c>
      <c r="J14" s="49">
        <f t="shared" si="1"/>
        <v>6</v>
      </c>
    </row>
    <row r="15" spans="1:10" x14ac:dyDescent="0.3">
      <c r="A15" s="50" t="s">
        <v>24</v>
      </c>
      <c r="B15" s="51">
        <f>(B14-B6)*B5*G8/G10</f>
        <v>-169.23076923076923</v>
      </c>
      <c r="C15" s="51">
        <f>(C14-B6)*B5*G8/G10</f>
        <v>-126.92307692307692</v>
      </c>
      <c r="D15" s="51">
        <f>(D14-B6)*B5*G8/G10</f>
        <v>-84.615384615384613</v>
      </c>
      <c r="E15" s="51">
        <f>(E14-B6)*B5*G8/G10</f>
        <v>-42.307692307692307</v>
      </c>
      <c r="F15" s="51">
        <f>(F14-B6)*B5*G8/G10</f>
        <v>0</v>
      </c>
      <c r="G15" s="51">
        <f>(G14-B6)*B5*G8/G10</f>
        <v>42.307692307692307</v>
      </c>
      <c r="H15" s="51">
        <f>(H14-B6)*B5*G8/G10</f>
        <v>84.615384615384613</v>
      </c>
      <c r="I15" s="51">
        <f>(I14-B6)*B5*G8/G10</f>
        <v>126.92307692307692</v>
      </c>
      <c r="J15" s="51">
        <f>(J14-B6)*B5*G8/G10</f>
        <v>169.23076923076923</v>
      </c>
    </row>
    <row r="16" spans="1:10" x14ac:dyDescent="0.3">
      <c r="A16" s="52"/>
      <c r="B16" s="51"/>
      <c r="C16" s="51"/>
      <c r="D16" s="51"/>
      <c r="E16" s="51"/>
      <c r="F16" s="51"/>
      <c r="G16" s="51"/>
      <c r="H16" s="51"/>
      <c r="I16" s="51"/>
      <c r="J16" s="53"/>
    </row>
    <row r="17" spans="1:10" x14ac:dyDescent="0.3">
      <c r="A17" s="48" t="s">
        <v>25</v>
      </c>
      <c r="B17" s="49">
        <f t="shared" ref="B17:D17" si="2">C17-$H$12</f>
        <v>7</v>
      </c>
      <c r="C17" s="49">
        <f t="shared" si="2"/>
        <v>8</v>
      </c>
      <c r="D17" s="49">
        <f t="shared" si="2"/>
        <v>9</v>
      </c>
      <c r="E17" s="49">
        <f>F17-$H$12</f>
        <v>10</v>
      </c>
      <c r="F17" s="49">
        <f>ROUND(B8,0)</f>
        <v>11</v>
      </c>
      <c r="G17" s="49">
        <f>F17+$H$12</f>
        <v>12</v>
      </c>
      <c r="H17" s="49">
        <f t="shared" ref="H17:J17" si="3">G17+$H$12</f>
        <v>13</v>
      </c>
      <c r="I17" s="49">
        <f t="shared" si="3"/>
        <v>14</v>
      </c>
      <c r="J17" s="49">
        <f t="shared" si="3"/>
        <v>15</v>
      </c>
    </row>
    <row r="18" spans="1:10" x14ac:dyDescent="0.3">
      <c r="A18" s="50" t="s">
        <v>24</v>
      </c>
      <c r="B18" s="51">
        <f>(B17-B8)*B7*G9/G10</f>
        <v>-140.76923076923077</v>
      </c>
      <c r="C18" s="51">
        <f>(C17-B8)*B7*G9/G10</f>
        <v>-105.57692307692308</v>
      </c>
      <c r="D18" s="51">
        <f>(D17-B8)*B7*G9/G10</f>
        <v>-70.384615384615387</v>
      </c>
      <c r="E18" s="51">
        <f>(E17-B8)*B7*G9/G10</f>
        <v>-35.192307692307693</v>
      </c>
      <c r="F18" s="51">
        <f>(F17-B8)*B7*G9/G10</f>
        <v>0</v>
      </c>
      <c r="G18" s="51">
        <f>(G17-B8)*B7*G9/G10</f>
        <v>35.192307692307693</v>
      </c>
      <c r="H18" s="51">
        <f>(H17-B8)*B7*G9/G10</f>
        <v>70.384615384615387</v>
      </c>
      <c r="I18" s="51">
        <f>(I17-B8)*B7*G9/G10</f>
        <v>105.57692307692308</v>
      </c>
      <c r="J18" s="54">
        <f>(J17-B8)*B7*G9/G10</f>
        <v>140.76923076923077</v>
      </c>
    </row>
    <row r="19" spans="1:10" x14ac:dyDescent="0.3">
      <c r="A19" s="52"/>
      <c r="B19" s="51"/>
      <c r="C19" s="51"/>
      <c r="D19" s="51"/>
      <c r="E19" s="51"/>
      <c r="F19" s="51"/>
      <c r="G19" s="51"/>
      <c r="H19" s="51"/>
      <c r="I19" s="51"/>
      <c r="J19" s="53"/>
    </row>
    <row r="20" spans="1:10" x14ac:dyDescent="0.3">
      <c r="A20" s="52" t="s">
        <v>26</v>
      </c>
      <c r="B20" s="51">
        <f t="shared" ref="B20:I20" si="4">B15+B18</f>
        <v>-310</v>
      </c>
      <c r="C20" s="51">
        <f t="shared" si="4"/>
        <v>-232.5</v>
      </c>
      <c r="D20" s="51">
        <f t="shared" si="4"/>
        <v>-155</v>
      </c>
      <c r="E20" s="51">
        <f>E15+E18</f>
        <v>-77.5</v>
      </c>
      <c r="F20" s="51">
        <f t="shared" si="4"/>
        <v>0</v>
      </c>
      <c r="G20" s="51">
        <f t="shared" si="4"/>
        <v>77.5</v>
      </c>
      <c r="H20" s="51">
        <f t="shared" si="4"/>
        <v>155</v>
      </c>
      <c r="I20" s="51">
        <f t="shared" si="4"/>
        <v>232.5</v>
      </c>
      <c r="J20" s="51">
        <f>J15+J18</f>
        <v>310</v>
      </c>
    </row>
    <row r="21" spans="1:10" x14ac:dyDescent="0.3">
      <c r="A21" s="52"/>
      <c r="B21" s="51"/>
      <c r="C21" s="51"/>
      <c r="D21" s="51"/>
      <c r="E21" s="51"/>
      <c r="F21" s="51"/>
      <c r="G21" s="51"/>
      <c r="H21" s="51"/>
      <c r="I21" s="51"/>
      <c r="J21" s="51"/>
    </row>
    <row r="22" spans="1:10" ht="15" thickBot="1" x14ac:dyDescent="0.35">
      <c r="A22" s="55"/>
      <c r="B22" s="56"/>
      <c r="C22" s="56"/>
      <c r="D22" s="56"/>
      <c r="E22" s="56"/>
      <c r="F22" s="56"/>
      <c r="G22" s="56"/>
      <c r="H22" s="56"/>
      <c r="I22" s="56"/>
      <c r="J22" s="56"/>
    </row>
    <row r="23" spans="1:10" x14ac:dyDescent="0.3">
      <c r="A23" s="92" t="s">
        <v>27</v>
      </c>
      <c r="B23" s="92"/>
      <c r="C23" s="92"/>
      <c r="D23" s="92"/>
      <c r="E23" s="57"/>
      <c r="F23" s="57"/>
      <c r="G23" s="57"/>
      <c r="H23" s="57"/>
      <c r="I23" s="57"/>
      <c r="J23" s="57"/>
    </row>
    <row r="24" spans="1:10" x14ac:dyDescent="0.3">
      <c r="A24" s="92"/>
      <c r="B24" s="92"/>
      <c r="C24" s="92"/>
      <c r="D24" s="92"/>
      <c r="E24" s="57"/>
      <c r="F24" s="57"/>
      <c r="G24" s="57"/>
      <c r="H24" s="57"/>
      <c r="I24" s="57"/>
      <c r="J24" s="57"/>
    </row>
    <row r="25" spans="1:10" x14ac:dyDescent="0.3">
      <c r="A25" s="28">
        <v>0.3</v>
      </c>
      <c r="B25" s="58">
        <f>A25*B20</f>
        <v>-93</v>
      </c>
      <c r="C25" s="58">
        <f>A25*C20</f>
        <v>-69.75</v>
      </c>
      <c r="D25" s="58">
        <f>A25*D20</f>
        <v>-46.5</v>
      </c>
      <c r="E25" s="58">
        <f>A25*E20</f>
        <v>-23.25</v>
      </c>
      <c r="F25" s="58">
        <f>A25*F20</f>
        <v>0</v>
      </c>
      <c r="G25" s="58">
        <f>A25*G20</f>
        <v>23.25</v>
      </c>
      <c r="H25" s="58">
        <f>A25*H20</f>
        <v>46.5</v>
      </c>
      <c r="I25" s="58">
        <f>I20*A25</f>
        <v>69.75</v>
      </c>
      <c r="J25" s="49">
        <f>J20*A25</f>
        <v>93</v>
      </c>
    </row>
    <row r="26" spans="1:10" x14ac:dyDescent="0.3">
      <c r="A26" s="59" t="s">
        <v>28</v>
      </c>
      <c r="B26" s="60">
        <f>B4+B25</f>
        <v>207</v>
      </c>
      <c r="C26" s="60">
        <f>B4+C25</f>
        <v>230.25</v>
      </c>
      <c r="D26" s="60">
        <f>D25+B4</f>
        <v>253.5</v>
      </c>
      <c r="E26" s="60">
        <f>B4+E25</f>
        <v>276.75</v>
      </c>
      <c r="F26" s="60">
        <f>F25+B4</f>
        <v>300</v>
      </c>
      <c r="G26" s="60">
        <f>B4+G25</f>
        <v>323.25</v>
      </c>
      <c r="H26" s="60">
        <f>B4+H25</f>
        <v>346.5</v>
      </c>
      <c r="I26" s="60">
        <f>B4+I25</f>
        <v>369.75</v>
      </c>
      <c r="J26" s="61">
        <f>J25+B4</f>
        <v>393</v>
      </c>
    </row>
    <row r="27" spans="1:10" x14ac:dyDescent="0.3">
      <c r="A27" s="62"/>
      <c r="B27" s="51"/>
      <c r="C27" s="51"/>
      <c r="D27" s="51"/>
      <c r="E27" s="51"/>
      <c r="F27" s="51"/>
      <c r="G27" s="51"/>
      <c r="H27" s="51"/>
      <c r="I27" s="51"/>
      <c r="J27" s="54"/>
    </row>
    <row r="28" spans="1:10" x14ac:dyDescent="0.3">
      <c r="A28" s="28">
        <v>0.35</v>
      </c>
      <c r="B28" s="58">
        <f>B20*A28</f>
        <v>-108.5</v>
      </c>
      <c r="C28" s="58">
        <f>C20*A28</f>
        <v>-81.375</v>
      </c>
      <c r="D28" s="58">
        <f>A28*D20</f>
        <v>-54.25</v>
      </c>
      <c r="E28" s="58">
        <f>E20*A28</f>
        <v>-27.125</v>
      </c>
      <c r="F28" s="58">
        <f>A28*F20</f>
        <v>0</v>
      </c>
      <c r="G28" s="58">
        <f>A28*G20</f>
        <v>27.125</v>
      </c>
      <c r="H28" s="58">
        <f>H20*A28</f>
        <v>54.25</v>
      </c>
      <c r="I28" s="58">
        <f>I20*A28</f>
        <v>81.375</v>
      </c>
      <c r="J28" s="49">
        <f>J20*A28</f>
        <v>108.5</v>
      </c>
    </row>
    <row r="29" spans="1:10" x14ac:dyDescent="0.3">
      <c r="A29" s="59" t="s">
        <v>28</v>
      </c>
      <c r="B29" s="60">
        <f>B28+B4</f>
        <v>191.5</v>
      </c>
      <c r="C29" s="60">
        <f>C28+B4</f>
        <v>218.625</v>
      </c>
      <c r="D29" s="60">
        <f>D28+B4</f>
        <v>245.75</v>
      </c>
      <c r="E29" s="60">
        <f>E28+B4</f>
        <v>272.875</v>
      </c>
      <c r="F29" s="60">
        <f>F28+B4</f>
        <v>300</v>
      </c>
      <c r="G29" s="60">
        <f>G28+B4</f>
        <v>327.125</v>
      </c>
      <c r="H29" s="60">
        <f>H28+B4</f>
        <v>354.25</v>
      </c>
      <c r="I29" s="60">
        <f>I28+B4</f>
        <v>381.375</v>
      </c>
      <c r="J29" s="61">
        <f>J28+B4</f>
        <v>408.5</v>
      </c>
    </row>
    <row r="30" spans="1:10" x14ac:dyDescent="0.3">
      <c r="A30" s="62"/>
      <c r="B30" s="51"/>
      <c r="C30" s="51"/>
      <c r="D30" s="51"/>
      <c r="E30" s="51"/>
      <c r="F30" s="51"/>
      <c r="G30" s="51"/>
      <c r="H30" s="51"/>
      <c r="I30" s="51"/>
      <c r="J30" s="54"/>
    </row>
    <row r="31" spans="1:10" x14ac:dyDescent="0.3">
      <c r="A31" s="28">
        <v>0.4</v>
      </c>
      <c r="B31" s="58">
        <f>B20*A31</f>
        <v>-124</v>
      </c>
      <c r="C31" s="58">
        <f>C20*A31</f>
        <v>-93</v>
      </c>
      <c r="D31" s="58">
        <f>D20*A31</f>
        <v>-62</v>
      </c>
      <c r="E31" s="58">
        <f>E20*A31</f>
        <v>-31</v>
      </c>
      <c r="F31" s="58">
        <f>F20*A31</f>
        <v>0</v>
      </c>
      <c r="G31" s="58">
        <f>G20*A31</f>
        <v>31</v>
      </c>
      <c r="H31" s="58">
        <f>H20*A31</f>
        <v>62</v>
      </c>
      <c r="I31" s="58">
        <f>I20*A31</f>
        <v>93</v>
      </c>
      <c r="J31" s="49">
        <f>J20*A31</f>
        <v>124</v>
      </c>
    </row>
    <row r="32" spans="1:10" x14ac:dyDescent="0.3">
      <c r="A32" s="59" t="s">
        <v>28</v>
      </c>
      <c r="B32" s="60">
        <f>B31+B4</f>
        <v>176</v>
      </c>
      <c r="C32" s="60">
        <f>C31+B4</f>
        <v>207</v>
      </c>
      <c r="D32" s="60">
        <f>D31+B4</f>
        <v>238</v>
      </c>
      <c r="E32" s="60">
        <f>E31+B4</f>
        <v>269</v>
      </c>
      <c r="F32" s="60">
        <f>B4+F31</f>
        <v>300</v>
      </c>
      <c r="G32" s="60">
        <f>G31+B4</f>
        <v>331</v>
      </c>
      <c r="H32" s="60">
        <f>H31+B4</f>
        <v>362</v>
      </c>
      <c r="I32" s="60">
        <f>I31+B4</f>
        <v>393</v>
      </c>
      <c r="J32" s="61">
        <f>J31+B4</f>
        <v>424</v>
      </c>
    </row>
    <row r="33" spans="1:10" x14ac:dyDescent="0.3">
      <c r="B33" s="63"/>
      <c r="C33" s="63"/>
      <c r="D33" s="63"/>
      <c r="E33" s="63"/>
      <c r="F33" s="63"/>
      <c r="G33" s="63"/>
      <c r="H33" s="63"/>
      <c r="I33" s="63"/>
      <c r="J33" s="64"/>
    </row>
    <row r="34" spans="1:10" x14ac:dyDescent="0.3">
      <c r="A34" s="28">
        <v>0.45</v>
      </c>
      <c r="B34" s="58">
        <f>B20*A34</f>
        <v>-139.5</v>
      </c>
      <c r="C34" s="58">
        <f>C20*A34</f>
        <v>-104.625</v>
      </c>
      <c r="D34" s="58">
        <f>D20*A34</f>
        <v>-69.75</v>
      </c>
      <c r="E34" s="58">
        <f>E20*A34</f>
        <v>-34.875</v>
      </c>
      <c r="F34" s="58">
        <f>F20*A34</f>
        <v>0</v>
      </c>
      <c r="G34" s="58">
        <f>G20*A34</f>
        <v>34.875</v>
      </c>
      <c r="H34" s="58">
        <f>H20*A34</f>
        <v>69.75</v>
      </c>
      <c r="I34" s="58">
        <f>I20*A34</f>
        <v>104.625</v>
      </c>
      <c r="J34" s="65">
        <f>J20*A34</f>
        <v>139.5</v>
      </c>
    </row>
    <row r="35" spans="1:10" x14ac:dyDescent="0.3">
      <c r="A35" s="59" t="s">
        <v>28</v>
      </c>
      <c r="B35" s="60">
        <f>B4+B34</f>
        <v>160.5</v>
      </c>
      <c r="C35" s="60">
        <f>C34+B4</f>
        <v>195.375</v>
      </c>
      <c r="D35" s="60">
        <f>B4+D34</f>
        <v>230.25</v>
      </c>
      <c r="E35" s="60">
        <f>E34+B4</f>
        <v>265.125</v>
      </c>
      <c r="F35" s="60">
        <f>F34+B4</f>
        <v>300</v>
      </c>
      <c r="G35" s="60">
        <f>G34+B4</f>
        <v>334.875</v>
      </c>
      <c r="H35" s="60">
        <f>H34+B4</f>
        <v>369.75</v>
      </c>
      <c r="I35" s="60">
        <f>I34+B4</f>
        <v>404.625</v>
      </c>
      <c r="J35" s="66">
        <f>J34+B4</f>
        <v>439.5</v>
      </c>
    </row>
    <row r="36" spans="1:10" x14ac:dyDescent="0.3">
      <c r="A36" s="41"/>
      <c r="B36" s="41"/>
      <c r="C36" s="67"/>
      <c r="D36" s="68"/>
      <c r="E36" s="68"/>
      <c r="F36" s="68"/>
      <c r="G36" s="68"/>
      <c r="H36" s="68"/>
      <c r="I36" s="68"/>
      <c r="J36" s="68"/>
    </row>
    <row r="37" spans="1:10" ht="15" thickBot="1" x14ac:dyDescent="0.35">
      <c r="A37" s="44"/>
      <c r="B37" s="44"/>
      <c r="C37" s="69"/>
      <c r="D37" s="55"/>
      <c r="E37" s="55"/>
      <c r="F37" s="55"/>
      <c r="G37" s="55"/>
      <c r="H37" s="55"/>
      <c r="I37" s="55"/>
      <c r="J37" s="55"/>
    </row>
    <row r="38" spans="1:10" x14ac:dyDescent="0.3">
      <c r="A38" s="41"/>
      <c r="B38" s="41"/>
      <c r="C38" s="67"/>
      <c r="D38" s="68"/>
      <c r="E38" s="68"/>
      <c r="F38" s="68"/>
      <c r="G38" s="68"/>
      <c r="H38" s="68"/>
      <c r="I38" s="68"/>
      <c r="J38" s="68"/>
    </row>
    <row r="39" spans="1:10" x14ac:dyDescent="0.3">
      <c r="A39" s="70" t="s">
        <v>29</v>
      </c>
      <c r="B39" s="41"/>
      <c r="C39" s="67"/>
      <c r="D39" s="68"/>
      <c r="E39" s="68"/>
      <c r="F39" s="68"/>
      <c r="G39" s="68"/>
      <c r="H39" s="68"/>
      <c r="I39" s="68"/>
      <c r="J39" s="68"/>
    </row>
    <row r="40" spans="1:10" x14ac:dyDescent="0.3">
      <c r="A40" s="41"/>
      <c r="B40" s="41"/>
      <c r="C40" s="67"/>
      <c r="D40" s="68"/>
      <c r="E40" s="68"/>
      <c r="F40" s="68"/>
      <c r="G40" s="68"/>
      <c r="H40" s="68"/>
      <c r="I40" s="68"/>
      <c r="J40" s="68"/>
    </row>
    <row r="41" spans="1:10" x14ac:dyDescent="0.3">
      <c r="A41" s="41" t="s">
        <v>30</v>
      </c>
      <c r="B41" s="71">
        <v>0.35</v>
      </c>
      <c r="C41" s="67"/>
      <c r="D41" s="68"/>
      <c r="E41" s="68"/>
      <c r="F41" s="68"/>
      <c r="G41" s="68"/>
      <c r="H41" s="68"/>
      <c r="I41" s="68"/>
      <c r="J41" s="68"/>
    </row>
    <row r="42" spans="1:10" x14ac:dyDescent="0.3">
      <c r="A42" s="41" t="s">
        <v>31</v>
      </c>
      <c r="B42" s="71">
        <v>0.4</v>
      </c>
      <c r="C42" s="68"/>
      <c r="D42" s="68"/>
      <c r="E42" s="68"/>
      <c r="F42" s="68"/>
      <c r="G42" s="68"/>
      <c r="H42" s="68"/>
      <c r="I42" s="68"/>
      <c r="J42" s="68"/>
    </row>
    <row r="43" spans="1:10" x14ac:dyDescent="0.3">
      <c r="A43" s="41"/>
      <c r="B43" s="41"/>
      <c r="C43" s="72"/>
      <c r="D43" s="68"/>
      <c r="E43" s="68"/>
      <c r="F43" s="68"/>
      <c r="G43" s="68"/>
      <c r="H43" s="68"/>
      <c r="I43" s="68"/>
      <c r="J43" s="68"/>
    </row>
    <row r="44" spans="1:10" x14ac:dyDescent="0.3">
      <c r="A44" s="73"/>
      <c r="B44" s="74">
        <f>((G8/G10*B41*B20)+(G9/G10*B42*B20))</f>
        <v>-118.03846153846153</v>
      </c>
      <c r="C44" s="74">
        <f>((G8/G10*B41*C20)+(G9/G10*B42*C20))</f>
        <v>-88.52884615384616</v>
      </c>
      <c r="D44" s="74">
        <f>((G8/G10*B41*D20)+(G9/G10*B42*D20))</f>
        <v>-59.019230769230766</v>
      </c>
      <c r="E44" s="74">
        <f>((G8/G10*B41*E20)+(G9/G10*B42*E20))</f>
        <v>-29.509615384615383</v>
      </c>
      <c r="F44" s="74">
        <f>((G8/G10*B41*F20)+(G9/G10*B42*F20))</f>
        <v>0</v>
      </c>
      <c r="G44" s="74">
        <f>((G8/G10*B41*G20)+(G9/G10*B42*G20))</f>
        <v>29.509615384615383</v>
      </c>
      <c r="H44" s="74">
        <f>((G8/G10*B41*H20)+(G9/G10*B42*H20))</f>
        <v>59.019230769230766</v>
      </c>
      <c r="I44" s="74">
        <f>((G8/G10*B41*I20)+(G9/G10*B42*I20))</f>
        <v>88.52884615384616</v>
      </c>
      <c r="J44" s="75">
        <f>(G8/G10*B41*J20)+(G9/G10*B42*J20)</f>
        <v>118.03846153846153</v>
      </c>
    </row>
    <row r="45" spans="1:10" x14ac:dyDescent="0.3">
      <c r="A45" s="59" t="s">
        <v>28</v>
      </c>
      <c r="B45" s="61">
        <f>B4+B44</f>
        <v>181.96153846153845</v>
      </c>
      <c r="C45" s="61">
        <f>C44+B4</f>
        <v>211.47115384615384</v>
      </c>
      <c r="D45" s="61">
        <f>D44+B4</f>
        <v>240.98076923076923</v>
      </c>
      <c r="E45" s="61">
        <f>E44+B4</f>
        <v>270.49038461538464</v>
      </c>
      <c r="F45" s="61">
        <f>F44+B4</f>
        <v>300</v>
      </c>
      <c r="G45" s="61">
        <f>G44+B4</f>
        <v>329.50961538461536</v>
      </c>
      <c r="H45" s="61">
        <f>H44+B4</f>
        <v>359.01923076923077</v>
      </c>
      <c r="I45" s="61">
        <f>I44+B4</f>
        <v>388.52884615384619</v>
      </c>
      <c r="J45" s="76">
        <f>J44+B4</f>
        <v>418.03846153846155</v>
      </c>
    </row>
  </sheetData>
  <sheetProtection algorithmName="SHA-512" hashValue="k6PGMKEHsJV5eyvIuXDq/gSCxKGdzpVgu2p+F86H7YCmdYtmiXepHm4mVUA1YZOj5RFODFtSU9+MNDfayFtakg==" saltValue="xJKPn4n2T2PevIeOlQrQOA==" spinCount="100000" sheet="1" objects="1" scenarios="1"/>
  <mergeCells count="16">
    <mergeCell ref="J8:J9"/>
    <mergeCell ref="E9:F9"/>
    <mergeCell ref="E3:J3"/>
    <mergeCell ref="E4:F4"/>
    <mergeCell ref="H4:I4"/>
    <mergeCell ref="E5:F5"/>
    <mergeCell ref="H5:I5"/>
    <mergeCell ref="E6:F6"/>
    <mergeCell ref="H6:I6"/>
    <mergeCell ref="E10:F10"/>
    <mergeCell ref="H10:I10"/>
    <mergeCell ref="A23:D24"/>
    <mergeCell ref="E7:F7"/>
    <mergeCell ref="H7:I7"/>
    <mergeCell ref="E8:F8"/>
    <mergeCell ref="H8: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Calculator</vt:lpstr>
    </vt:vector>
  </TitlesOfParts>
  <Company>University of Nebraska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Rosener</dc:creator>
  <cp:lastModifiedBy>Kara D Heideman</cp:lastModifiedBy>
  <cp:lastPrinted>2011-04-29T16:14:29Z</cp:lastPrinted>
  <dcterms:created xsi:type="dcterms:W3CDTF">2011-04-28T18:02:42Z</dcterms:created>
  <dcterms:modified xsi:type="dcterms:W3CDTF">2016-02-10T20:01:50Z</dcterms:modified>
</cp:coreProperties>
</file>