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ustomProperty1.bin" ContentType="application/vnd.openxmlformats-officedocument.spreadsheetml.customProperty"/>
  <Override PartName="/xl/drawings/drawing4.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jparsons4\Documents\Professional Stuff\PublicationLibrary\UNL Cornhusker Economics\20200729 Valuing Standing Forage\"/>
    </mc:Choice>
  </mc:AlternateContent>
  <workbookProtection workbookPassword="CC64" lockStructure="1"/>
  <bookViews>
    <workbookView xWindow="0" yWindow="0" windowWidth="19440" windowHeight="7260"/>
  </bookViews>
  <sheets>
    <sheet name="Introduction" sheetId="4" r:id="rId1"/>
    <sheet name="Hay" sheetId="3" r:id="rId2"/>
    <sheet name="Silage" sheetId="5" r:id="rId3"/>
    <sheet name="Multiplier" sheetId="6" r:id="rId4"/>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7" i="6" l="1"/>
  <c r="V9" i="6" s="1"/>
  <c r="V10" i="6" s="1"/>
  <c r="V18" i="6"/>
  <c r="V19" i="6"/>
  <c r="W19" i="6"/>
  <c r="W13" i="6"/>
  <c r="C17" i="6"/>
  <c r="V6" i="6" s="1"/>
  <c r="W18" i="6"/>
  <c r="V15" i="6"/>
  <c r="V13" i="6"/>
  <c r="V11" i="6"/>
  <c r="V20" i="6" l="1"/>
  <c r="V22" i="6"/>
  <c r="V23" i="6" s="1"/>
  <c r="V12" i="6"/>
  <c r="V14" i="6" s="1"/>
  <c r="V16" i="6" s="1"/>
  <c r="V17" i="6" s="1"/>
  <c r="D19" i="5"/>
  <c r="D21" i="5" s="1"/>
  <c r="D22" i="5" s="1"/>
  <c r="C13" i="5"/>
  <c r="V21" i="6" l="1"/>
  <c r="V24" i="6"/>
  <c r="V25" i="6" s="1"/>
  <c r="V26" i="6" s="1"/>
  <c r="F19" i="6" s="1"/>
  <c r="C14" i="3"/>
  <c r="C18" i="3" l="1"/>
  <c r="D16" i="3" l="1"/>
  <c r="D17" i="3" l="1"/>
  <c r="D19" i="3" s="1"/>
  <c r="D20" i="3" s="1"/>
  <c r="D22" i="3" l="1"/>
  <c r="D24" i="3" s="1"/>
  <c r="D25" i="3" s="1"/>
  <c r="C19" i="3"/>
</calcChain>
</file>

<file path=xl/comments1.xml><?xml version="1.0" encoding="utf-8"?>
<comments xmlns="http://schemas.openxmlformats.org/spreadsheetml/2006/main">
  <authors>
    <author>Elliott</author>
  </authors>
  <commentList>
    <comment ref="B22" authorId="0" shapeId="0">
      <text>
        <r>
          <rPr>
            <sz val="9"/>
            <color indexed="81"/>
            <rFont val="Tahoma"/>
            <family val="2"/>
          </rPr>
          <t xml:space="preserve">This is a risk adjustment to reflect weather events and other factors that could affect the quantity and quality of hay produced including normal field loss during hay harvest. 
</t>
        </r>
      </text>
    </comment>
  </commentList>
</comments>
</file>

<file path=xl/comments2.xml><?xml version="1.0" encoding="utf-8"?>
<comments xmlns="http://schemas.openxmlformats.org/spreadsheetml/2006/main">
  <authors>
    <author>Elliott</author>
  </authors>
  <commentList>
    <comment ref="D10" authorId="0" shapeId="0">
      <text>
        <r>
          <rPr>
            <b/>
            <sz val="9"/>
            <color indexed="81"/>
            <rFont val="Tahoma"/>
            <family val="2"/>
          </rPr>
          <t>This is the ratio of silage price in the field to corn price per bushel under the assumption that corn grain is 85% DM, corn silage is 35% DM, the corn plant is 52% corn grain on a DM basis, and corn harvest costs per acre are equal to the replacement value of the additional nutrients removed from the field when it is harvested as silage. CLICK THE MULTIPLIER HYPERLINK TO ACCESS A WORKSHEET TO ESTIMATE MULTIPLIER UNDER DIFFERENT ASSUMPTIONS</t>
        </r>
      </text>
    </comment>
  </commentList>
</comments>
</file>

<file path=xl/comments3.xml><?xml version="1.0" encoding="utf-8"?>
<comments xmlns="http://schemas.openxmlformats.org/spreadsheetml/2006/main">
  <authors>
    <author>Jay</author>
  </authors>
  <commentList>
    <comment ref="F19" authorId="0" shapeId="0">
      <text>
        <r>
          <rPr>
            <b/>
            <sz val="9"/>
            <color indexed="81"/>
            <rFont val="Tahoma"/>
            <family val="2"/>
          </rPr>
          <t>This is the estimated ratio of silage price per ton to corn price per bushel. ENTER THIS VALUE IN THE SILAGE SPREADSHEET FOR THE MULTIPLIER VALUE IN CELL D11.</t>
        </r>
      </text>
    </comment>
  </commentList>
</comments>
</file>

<file path=xl/sharedStrings.xml><?xml version="1.0" encoding="utf-8"?>
<sst xmlns="http://schemas.openxmlformats.org/spreadsheetml/2006/main" count="92" uniqueCount="81">
  <si>
    <t>$/ac</t>
  </si>
  <si>
    <t>$/bale</t>
  </si>
  <si>
    <t xml:space="preserve">Cost of making hay </t>
  </si>
  <si>
    <t>Value in field for forage ($/ton of hay)</t>
  </si>
  <si>
    <t>Cost $/ton for hay making</t>
  </si>
  <si>
    <t>Value per acre</t>
  </si>
  <si>
    <t>Hay</t>
  </si>
  <si>
    <t>Silage</t>
  </si>
  <si>
    <t>Market value of comparable hay  ($/ton)</t>
  </si>
  <si>
    <t>Estimated yield (tons/acre)</t>
  </si>
  <si>
    <t>Alternative Forage Information</t>
  </si>
  <si>
    <t>Corn Silage</t>
  </si>
  <si>
    <t>Alternative Forage</t>
  </si>
  <si>
    <t>Harvest risk adjustment (10-20%)</t>
  </si>
  <si>
    <t>Bale size (lbs.)</t>
  </si>
  <si>
    <t>Bales per acre</t>
  </si>
  <si>
    <t>Multiplier</t>
  </si>
  <si>
    <t>Value Ratio</t>
  </si>
  <si>
    <t>INTRODUCTION</t>
  </si>
  <si>
    <t>FOR MORE INFORMATION:</t>
  </si>
  <si>
    <t>Department of Agricultural Economics</t>
  </si>
  <si>
    <t>Jay Parsons, Ph.D.</t>
  </si>
  <si>
    <t>University of Nebraska - Lincoln</t>
  </si>
  <si>
    <t>jparsons4@unl.edu</t>
  </si>
  <si>
    <t>402-472-1911</t>
  </si>
  <si>
    <t xml:space="preserve">Enter your own inputs into BLUE cells </t>
  </si>
  <si>
    <t>For more information see 'Livestock Tools' at the Farm and Ranch Management website</t>
  </si>
  <si>
    <t>Mowing</t>
  </si>
  <si>
    <t>Raking</t>
  </si>
  <si>
    <t>Baling</t>
  </si>
  <si>
    <t>USER INSTRUCTIONS:</t>
  </si>
  <si>
    <t xml:space="preserve">Farm and Ranch Management, Dept. of Agricultural Economics, University of Nebraska Lincoln </t>
  </si>
  <si>
    <t>Moisture Content (%)</t>
  </si>
  <si>
    <t>Estimated Yield (tons/acre)</t>
  </si>
  <si>
    <t>Market Value of Alternative Forage Relative to Corn Silage</t>
  </si>
  <si>
    <t>TDN Content on Dry Matter (DM) Basis</t>
  </si>
  <si>
    <t xml:space="preserve">Market Value of Corn Silage </t>
  </si>
  <si>
    <t xml:space="preserve">Market Value of Corn Grain </t>
  </si>
  <si>
    <t>$/bushel Delivered</t>
  </si>
  <si>
    <t>$/ton in Field</t>
  </si>
  <si>
    <t>UNL-Value of Standing Forage Tool</t>
  </si>
  <si>
    <t>An Excel spreadsheet for evaluating the value of standing forage in the field.</t>
  </si>
  <si>
    <t>The University of Nebraska - Lincoln value of standing forage tool was developed to help producers determine the value of standing forage in the field. The numbers pre-populated in this tool are NOT intended to represent any one operation but rather market prices and average costs estimates taken from the Custom Rates Survey (see https://farm.unl.edu/customrates for survey).  Each individual operation should adjust key inputs and market prices to reflect their own situation.</t>
  </si>
  <si>
    <r>
      <rPr>
        <b/>
        <sz val="12"/>
        <color rgb="FF0070C0"/>
        <rFont val="Calibri"/>
        <family val="2"/>
        <scheme val="minor"/>
      </rPr>
      <t>Blue</t>
    </r>
    <r>
      <rPr>
        <sz val="12"/>
        <rFont val="Calibri"/>
        <family val="2"/>
        <scheme val="minor"/>
      </rPr>
      <t xml:space="preserve"> cells are inputs that should be changed to match your situation.  </t>
    </r>
    <r>
      <rPr>
        <b/>
        <sz val="12"/>
        <rFont val="Calibri"/>
        <family val="2"/>
        <scheme val="minor"/>
      </rPr>
      <t>Other</t>
    </r>
    <r>
      <rPr>
        <sz val="12"/>
        <rFont val="Calibri"/>
        <family val="2"/>
        <scheme val="minor"/>
      </rPr>
      <t xml:space="preserve"> values are automatically calculated.</t>
    </r>
  </si>
  <si>
    <t>Contact:</t>
  </si>
  <si>
    <t>Jay Parsons (Department of Agricultural Economics), Mary Drewnoski (Department of Animal Science), and Daren Redfearn (Department of Agronomy and Horticulture), University of Nebraska-Lincoln and Nebraska Extension. Copyright 2020.</t>
  </si>
  <si>
    <t>Value of Standing Forage - Hay</t>
  </si>
  <si>
    <t>Value of Standing Forage - Silage</t>
  </si>
  <si>
    <t>Alternative Standing Forage priced for Silage ($/ton as-is in field)</t>
  </si>
  <si>
    <t>Alternative Standing Forage priced for Silage ($/acre)</t>
  </si>
  <si>
    <t>Multiplier - Price Conversion Factor Corn to Silage</t>
  </si>
  <si>
    <t>Price Conversion Factor Corn to Silage</t>
  </si>
  <si>
    <t>Corn grain dry matter content</t>
  </si>
  <si>
    <t>DM %</t>
  </si>
  <si>
    <t>Corn silage dry matter content</t>
  </si>
  <si>
    <t>% of grain content in standing corn plant</t>
  </si>
  <si>
    <t>Corn grain harvesting costs per acre</t>
  </si>
  <si>
    <t>bushels of corn per acre</t>
  </si>
  <si>
    <t>pounds per bushel</t>
  </si>
  <si>
    <t>pounds of corn per acre</t>
  </si>
  <si>
    <t>tons of corn per acre</t>
  </si>
  <si>
    <t>DM content of corn grain</t>
  </si>
  <si>
    <t>tons of corn grain DM per acre</t>
  </si>
  <si>
    <t>tons of silage DM per acre</t>
  </si>
  <si>
    <t>DM content of silage</t>
  </si>
  <si>
    <t>corn grain bushels per ton of DM</t>
  </si>
  <si>
    <t>Replacement Value of Nutrients removed through silage harvest ($/acre)</t>
  </si>
  <si>
    <t>Multiplier (1)</t>
  </si>
  <si>
    <t>Difference ($/acre) in harvest cost to nutrient replacement value</t>
  </si>
  <si>
    <t>price of corn $/bu.</t>
  </si>
  <si>
    <t>corn revenue/acre</t>
  </si>
  <si>
    <t>Net value of corn / acre</t>
  </si>
  <si>
    <t>$/ton DM of silage</t>
  </si>
  <si>
    <t>$/ton of silage</t>
  </si>
  <si>
    <t>Multiplier (2)</t>
  </si>
  <si>
    <t>$/bushel adjustment</t>
  </si>
  <si>
    <t>Corn Yield (bushels/acre)</t>
  </si>
  <si>
    <t>Corn Price ($/bushel)</t>
  </si>
  <si>
    <t>Navigation</t>
  </si>
  <si>
    <t>AUTHORS ACKNOWLEDGEMENT:</t>
  </si>
  <si>
    <t>Version: 2020-07-31</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</si>
</sst>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quot;$&quot;#,##0.00"/>
    <numFmt numFmtId="165" formatCode="&quot;$&quot;#,##0"/>
    <numFmt numFmtId="166" formatCode="0.0"/>
    <numFmt numFmtId="167" formatCode="#,##0.0"/>
    <numFmt numFmtId="168" formatCode="0.000"/>
    <numFmt numFmtId="169" formatCode="0.00_);\(0.00\)"/>
  </numFmts>
  <fonts count="26" x14ac:knownFonts="1">
    <font>
      <sz val="11"/>
      <color theme="1"/>
      <name val="Calibri"/>
      <family val="2"/>
      <scheme val="minor"/>
    </font>
    <font>
      <sz val="11"/>
      <color theme="1"/>
      <name val="Calibri"/>
      <family val="2"/>
      <scheme val="minor"/>
    </font>
    <font>
      <sz val="9"/>
      <color indexed="81"/>
      <name val="Tahoma"/>
      <family val="2"/>
    </font>
    <font>
      <b/>
      <sz val="9"/>
      <color indexed="81"/>
      <name val="Tahoma"/>
      <family val="2"/>
    </font>
    <font>
      <u/>
      <sz val="11"/>
      <color theme="10"/>
      <name val="Calibri"/>
      <family val="2"/>
      <scheme val="minor"/>
    </font>
    <font>
      <b/>
      <sz val="12"/>
      <color theme="0"/>
      <name val="Calibri"/>
      <family val="2"/>
      <scheme val="minor"/>
    </font>
    <font>
      <b/>
      <u/>
      <sz val="12"/>
      <name val="Calibri"/>
      <family val="2"/>
      <scheme val="minor"/>
    </font>
    <font>
      <sz val="12"/>
      <name val="Calibri"/>
      <family val="2"/>
      <scheme val="minor"/>
    </font>
    <font>
      <b/>
      <sz val="12"/>
      <name val="Calibri"/>
      <family val="2"/>
      <scheme val="minor"/>
    </font>
    <font>
      <b/>
      <sz val="12"/>
      <color rgb="FF0070C0"/>
      <name val="Calibri"/>
      <family val="2"/>
      <scheme val="minor"/>
    </font>
    <font>
      <u/>
      <sz val="10"/>
      <color indexed="12"/>
      <name val="Arial"/>
      <family val="2"/>
    </font>
    <font>
      <u/>
      <sz val="12"/>
      <color indexed="12"/>
      <name val="Calibri"/>
      <family val="2"/>
      <scheme val="minor"/>
    </font>
    <font>
      <sz val="10"/>
      <name val="Arial"/>
      <family val="2"/>
    </font>
    <font>
      <sz val="12"/>
      <color theme="1"/>
      <name val="Calibri"/>
      <family val="2"/>
      <scheme val="minor"/>
    </font>
    <font>
      <sz val="12"/>
      <color indexed="10"/>
      <name val="Calibri"/>
      <family val="2"/>
      <scheme val="minor"/>
    </font>
    <font>
      <sz val="12"/>
      <color indexed="52"/>
      <name val="Calibri"/>
      <family val="2"/>
      <scheme val="minor"/>
    </font>
    <font>
      <u/>
      <sz val="12"/>
      <color theme="10"/>
      <name val="Calibri"/>
      <family val="2"/>
      <scheme val="minor"/>
    </font>
    <font>
      <b/>
      <sz val="12"/>
      <color theme="1"/>
      <name val="Calibri"/>
      <family val="2"/>
      <scheme val="minor"/>
    </font>
    <font>
      <b/>
      <sz val="12"/>
      <color rgb="FFFDF2D9"/>
      <name val="Calibri"/>
      <family val="2"/>
      <scheme val="minor"/>
    </font>
    <font>
      <sz val="18"/>
      <color rgb="FFFDF2D9"/>
      <name val="Calibri"/>
      <family val="2"/>
      <scheme val="minor"/>
    </font>
    <font>
      <b/>
      <i/>
      <sz val="12"/>
      <color rgb="FFFDF2D9"/>
      <name val="Calibri"/>
      <family val="2"/>
      <scheme val="minor"/>
    </font>
    <font>
      <sz val="18"/>
      <color theme="1"/>
      <name val="Calibri"/>
      <family val="2"/>
      <scheme val="minor"/>
    </font>
    <font>
      <b/>
      <sz val="20"/>
      <color rgb="FFFDF2D9"/>
      <name val="Calibri"/>
      <family val="2"/>
      <scheme val="minor"/>
    </font>
    <font>
      <i/>
      <sz val="12"/>
      <color theme="1"/>
      <name val="Calibri"/>
      <family val="2"/>
      <scheme val="minor"/>
    </font>
    <font>
      <b/>
      <sz val="11"/>
      <color theme="1"/>
      <name val="Calibri"/>
      <family val="2"/>
      <scheme val="minor"/>
    </font>
    <font>
      <b/>
      <i/>
      <sz val="24"/>
      <color rgb="FFFDF2D9"/>
      <name val="Calibri"/>
      <family val="2"/>
      <scheme val="minor"/>
    </font>
  </fonts>
  <fills count="8">
    <fill>
      <patternFill patternType="none"/>
    </fill>
    <fill>
      <patternFill patternType="gray125"/>
    </fill>
    <fill>
      <patternFill patternType="solid">
        <fgColor theme="0" tint="-4.9989318521683403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0"/>
        <bgColor indexed="64"/>
      </patternFill>
    </fill>
    <fill>
      <patternFill patternType="solid">
        <fgColor rgb="FFE41C38"/>
        <bgColor indexed="64"/>
      </patternFill>
    </fill>
  </fills>
  <borders count="2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style="medium">
        <color indexed="64"/>
      </right>
      <top/>
      <bottom style="medium">
        <color indexed="64"/>
      </bottom>
      <diagonal/>
    </border>
    <border>
      <left/>
      <right/>
      <top/>
      <bottom style="thin">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medium">
        <color indexed="64"/>
      </right>
      <top style="thin">
        <color indexed="64"/>
      </top>
      <bottom/>
      <diagonal/>
    </border>
  </borders>
  <cellStyleXfs count="7">
    <xf numFmtId="0" fontId="0" fillId="0" borderId="0"/>
    <xf numFmtId="9" fontId="1" fillId="0" borderId="0" applyFont="0" applyFill="0" applyBorder="0" applyAlignment="0" applyProtection="0"/>
    <xf numFmtId="0" fontId="4" fillId="0" borderId="0" applyNumberFormat="0" applyFill="0" applyBorder="0" applyAlignment="0" applyProtection="0"/>
    <xf numFmtId="0" fontId="10" fillId="0" borderId="0" applyNumberFormat="0" applyFill="0" applyBorder="0" applyAlignment="0" applyProtection="0">
      <alignment vertical="top"/>
      <protection locked="0"/>
    </xf>
    <xf numFmtId="0" fontId="12" fillId="0" borderId="0"/>
    <xf numFmtId="0" fontId="10" fillId="0" borderId="0" applyNumberFormat="0" applyFill="0" applyBorder="0" applyAlignment="0" applyProtection="0">
      <alignment vertical="top"/>
      <protection locked="0"/>
    </xf>
    <xf numFmtId="44" fontId="1" fillId="0" borderId="0" applyFont="0" applyFill="0" applyBorder="0" applyAlignment="0" applyProtection="0"/>
  </cellStyleXfs>
  <cellXfs count="148">
    <xf numFmtId="0" fontId="0" fillId="0" borderId="0" xfId="0"/>
    <xf numFmtId="0" fontId="0" fillId="0" borderId="0" xfId="0" applyFont="1"/>
    <xf numFmtId="0" fontId="5" fillId="7" borderId="3" xfId="4" applyFont="1" applyFill="1" applyBorder="1" applyProtection="1"/>
    <xf numFmtId="0" fontId="5" fillId="7" borderId="4" xfId="4" applyFont="1" applyFill="1" applyBorder="1" applyProtection="1"/>
    <xf numFmtId="0" fontId="5" fillId="7" borderId="5" xfId="4" applyFont="1" applyFill="1" applyBorder="1" applyProtection="1"/>
    <xf numFmtId="0" fontId="13" fillId="0" borderId="0" xfId="0" applyFont="1"/>
    <xf numFmtId="0" fontId="13" fillId="6" borderId="0" xfId="0" applyFont="1" applyFill="1"/>
    <xf numFmtId="0" fontId="13" fillId="6" borderId="0" xfId="0" applyFont="1" applyFill="1" applyBorder="1"/>
    <xf numFmtId="165" fontId="13" fillId="3" borderId="9" xfId="0" applyNumberFormat="1" applyFont="1" applyFill="1" applyBorder="1" applyAlignment="1" applyProtection="1">
      <alignment horizontal="center"/>
      <protection locked="0"/>
    </xf>
    <xf numFmtId="167" fontId="13" fillId="3" borderId="0" xfId="0" applyNumberFormat="1" applyFont="1" applyFill="1" applyBorder="1" applyAlignment="1" applyProtection="1">
      <alignment horizontal="center"/>
      <protection locked="0"/>
    </xf>
    <xf numFmtId="0" fontId="13" fillId="2" borderId="7" xfId="0" applyFont="1" applyFill="1" applyBorder="1" applyAlignment="1">
      <alignment horizontal="center"/>
    </xf>
    <xf numFmtId="3" fontId="13" fillId="3" borderId="0" xfId="0" applyNumberFormat="1" applyFont="1" applyFill="1" applyBorder="1" applyAlignment="1" applyProtection="1">
      <alignment horizontal="center"/>
      <protection locked="0"/>
    </xf>
    <xf numFmtId="166" fontId="13" fillId="0" borderId="0" xfId="0" applyNumberFormat="1" applyFont="1" applyFill="1" applyBorder="1" applyAlignment="1">
      <alignment horizontal="center"/>
    </xf>
    <xf numFmtId="0" fontId="13" fillId="2" borderId="7" xfId="0" applyFont="1" applyFill="1" applyBorder="1"/>
    <xf numFmtId="0" fontId="13" fillId="2" borderId="8" xfId="0" applyFont="1" applyFill="1" applyBorder="1"/>
    <xf numFmtId="0" fontId="13" fillId="2" borderId="2" xfId="0" applyFont="1" applyFill="1" applyBorder="1" applyAlignment="1">
      <alignment horizontal="center"/>
    </xf>
    <xf numFmtId="0" fontId="13" fillId="2" borderId="9" xfId="0" applyFont="1" applyFill="1" applyBorder="1" applyAlignment="1">
      <alignment horizontal="center"/>
    </xf>
    <xf numFmtId="0" fontId="13" fillId="2" borderId="6" xfId="0" applyFont="1" applyFill="1" applyBorder="1"/>
    <xf numFmtId="2" fontId="13" fillId="3" borderId="0" xfId="0" applyNumberFormat="1" applyFont="1" applyFill="1" applyBorder="1" applyAlignment="1" applyProtection="1">
      <alignment horizontal="center"/>
      <protection locked="0"/>
    </xf>
    <xf numFmtId="2" fontId="13" fillId="0" borderId="7" xfId="0" applyNumberFormat="1" applyFont="1" applyFill="1" applyBorder="1" applyAlignment="1">
      <alignment horizontal="center"/>
    </xf>
    <xf numFmtId="2" fontId="13" fillId="0" borderId="0" xfId="0" applyNumberFormat="1" applyFont="1" applyFill="1" applyBorder="1" applyAlignment="1">
      <alignment horizontal="center"/>
    </xf>
    <xf numFmtId="2" fontId="13" fillId="3" borderId="7" xfId="0" applyNumberFormat="1" applyFont="1" applyFill="1" applyBorder="1" applyAlignment="1" applyProtection="1">
      <alignment horizontal="center"/>
      <protection locked="0"/>
    </xf>
    <xf numFmtId="2" fontId="13" fillId="0" borderId="2" xfId="0" applyNumberFormat="1" applyFont="1" applyFill="1" applyBorder="1" applyAlignment="1">
      <alignment horizontal="center"/>
    </xf>
    <xf numFmtId="2" fontId="13" fillId="0" borderId="9" xfId="0" applyNumberFormat="1" applyFont="1" applyFill="1" applyBorder="1" applyAlignment="1">
      <alignment horizontal="center"/>
    </xf>
    <xf numFmtId="0" fontId="13" fillId="2" borderId="2" xfId="0" applyFont="1" applyFill="1" applyBorder="1"/>
    <xf numFmtId="0" fontId="13" fillId="2" borderId="0" xfId="0" applyFont="1" applyFill="1" applyBorder="1"/>
    <xf numFmtId="2" fontId="13" fillId="2" borderId="7" xfId="0" applyNumberFormat="1" applyFont="1" applyFill="1" applyBorder="1" applyAlignment="1">
      <alignment horizontal="center"/>
    </xf>
    <xf numFmtId="9" fontId="13" fillId="3" borderId="0" xfId="1" applyFont="1" applyFill="1" applyBorder="1" applyAlignment="1" applyProtection="1">
      <alignment horizontal="center"/>
      <protection locked="0"/>
    </xf>
    <xf numFmtId="169" fontId="13" fillId="0" borderId="7" xfId="0" applyNumberFormat="1" applyFont="1" applyFill="1" applyBorder="1" applyAlignment="1">
      <alignment horizontal="center"/>
    </xf>
    <xf numFmtId="0" fontId="13" fillId="4" borderId="8" xfId="0" applyFont="1" applyFill="1" applyBorder="1"/>
    <xf numFmtId="0" fontId="13" fillId="4" borderId="2" xfId="0" applyFont="1" applyFill="1" applyBorder="1"/>
    <xf numFmtId="165" fontId="13" fillId="5" borderId="10" xfId="0" applyNumberFormat="1" applyFont="1" applyFill="1" applyBorder="1" applyAlignment="1">
      <alignment horizontal="center"/>
    </xf>
    <xf numFmtId="0" fontId="13" fillId="4" borderId="11" xfId="0" applyFont="1" applyFill="1" applyBorder="1"/>
    <xf numFmtId="0" fontId="13" fillId="4" borderId="12" xfId="0" applyFont="1" applyFill="1" applyBorder="1"/>
    <xf numFmtId="165" fontId="13" fillId="5" borderId="13" xfId="0" applyNumberFormat="1" applyFont="1" applyFill="1" applyBorder="1" applyAlignment="1">
      <alignment horizontal="center"/>
    </xf>
    <xf numFmtId="0" fontId="13" fillId="3" borderId="9" xfId="0" applyFont="1" applyFill="1" applyBorder="1" applyAlignment="1" applyProtection="1">
      <alignment horizontal="center"/>
      <protection locked="0"/>
    </xf>
    <xf numFmtId="3" fontId="13" fillId="0" borderId="0" xfId="0" applyNumberFormat="1" applyFont="1" applyFill="1" applyBorder="1" applyAlignment="1">
      <alignment horizontal="center"/>
    </xf>
    <xf numFmtId="168" fontId="13" fillId="0" borderId="9" xfId="0" applyNumberFormat="1" applyFont="1" applyFill="1" applyBorder="1" applyAlignment="1">
      <alignment horizontal="center"/>
    </xf>
    <xf numFmtId="0" fontId="13" fillId="2" borderId="9" xfId="0" applyFont="1" applyFill="1" applyBorder="1"/>
    <xf numFmtId="0" fontId="19" fillId="7" borderId="0" xfId="4" applyFont="1" applyFill="1" applyAlignment="1" applyProtection="1"/>
    <xf numFmtId="0" fontId="18" fillId="7" borderId="0" xfId="4" applyFont="1" applyFill="1" applyBorder="1" applyProtection="1"/>
    <xf numFmtId="0" fontId="18" fillId="7" borderId="7" xfId="4" applyFont="1" applyFill="1" applyBorder="1" applyProtection="1"/>
    <xf numFmtId="0" fontId="18" fillId="7" borderId="11" xfId="4" applyFont="1" applyFill="1" applyBorder="1" applyProtection="1"/>
    <xf numFmtId="0" fontId="18" fillId="7" borderId="12" xfId="4" applyFont="1" applyFill="1" applyBorder="1" applyProtection="1"/>
    <xf numFmtId="0" fontId="20" fillId="7" borderId="15" xfId="4" applyFont="1" applyFill="1" applyBorder="1" applyAlignment="1" applyProtection="1">
      <alignment horizontal="right"/>
    </xf>
    <xf numFmtId="164" fontId="13" fillId="6" borderId="0" xfId="0" applyNumberFormat="1" applyFont="1" applyFill="1"/>
    <xf numFmtId="0" fontId="7" fillId="6" borderId="0" xfId="0" applyFont="1" applyFill="1" applyBorder="1" applyAlignment="1" applyProtection="1">
      <alignment horizontal="left" indent="1"/>
    </xf>
    <xf numFmtId="0" fontId="19" fillId="7" borderId="0" xfId="0" applyFont="1" applyFill="1" applyBorder="1"/>
    <xf numFmtId="0" fontId="21" fillId="6" borderId="0" xfId="0" applyFont="1" applyFill="1" applyBorder="1"/>
    <xf numFmtId="0" fontId="22" fillId="7" borderId="0" xfId="0" applyFont="1" applyFill="1" applyBorder="1" applyAlignment="1" applyProtection="1"/>
    <xf numFmtId="0" fontId="13" fillId="2" borderId="2" xfId="0" applyFont="1" applyFill="1" applyBorder="1" applyAlignment="1">
      <alignment horizontal="center" wrapText="1"/>
    </xf>
    <xf numFmtId="0" fontId="13" fillId="2" borderId="9" xfId="0" applyFont="1" applyFill="1" applyBorder="1" applyAlignment="1">
      <alignment horizontal="center" wrapText="1"/>
    </xf>
    <xf numFmtId="2" fontId="13" fillId="3" borderId="2" xfId="0" applyNumberFormat="1" applyFont="1" applyFill="1" applyBorder="1" applyAlignment="1" applyProtection="1">
      <alignment horizontal="center" wrapText="1"/>
      <protection locked="0"/>
    </xf>
    <xf numFmtId="0" fontId="13" fillId="0" borderId="9" xfId="0" applyFont="1" applyFill="1" applyBorder="1" applyAlignment="1">
      <alignment horizontal="center" wrapText="1"/>
    </xf>
    <xf numFmtId="2" fontId="13" fillId="0" borderId="2" xfId="0" applyNumberFormat="1" applyFont="1" applyFill="1" applyBorder="1" applyAlignment="1">
      <alignment horizontal="center" wrapText="1"/>
    </xf>
    <xf numFmtId="167" fontId="13" fillId="3" borderId="0" xfId="0" applyNumberFormat="1" applyFont="1" applyFill="1" applyBorder="1" applyAlignment="1" applyProtection="1">
      <alignment horizontal="center" wrapText="1"/>
      <protection locked="0"/>
    </xf>
    <xf numFmtId="0" fontId="13" fillId="3" borderId="9" xfId="0" applyFont="1" applyFill="1" applyBorder="1" applyAlignment="1" applyProtection="1">
      <alignment horizontal="center" wrapText="1"/>
      <protection locked="0"/>
    </xf>
    <xf numFmtId="0" fontId="13" fillId="2" borderId="6" xfId="0" applyFont="1" applyFill="1" applyBorder="1" applyAlignment="1">
      <alignment horizontal="left"/>
    </xf>
    <xf numFmtId="14" fontId="20" fillId="7" borderId="12" xfId="4" applyNumberFormat="1" applyFont="1" applyFill="1" applyBorder="1" applyAlignment="1" applyProtection="1">
      <alignment horizontal="left"/>
    </xf>
    <xf numFmtId="0" fontId="0" fillId="6" borderId="0" xfId="0" applyFont="1" applyFill="1"/>
    <xf numFmtId="0" fontId="14" fillId="6" borderId="0" xfId="4" applyFont="1" applyFill="1" applyAlignment="1" applyProtection="1">
      <alignment wrapText="1"/>
    </xf>
    <xf numFmtId="0" fontId="15" fillId="6" borderId="0" xfId="4" applyFont="1" applyFill="1" applyAlignment="1" applyProtection="1"/>
    <xf numFmtId="0" fontId="25" fillId="7" borderId="6" xfId="4" applyFont="1" applyFill="1" applyBorder="1" applyAlignment="1" applyProtection="1"/>
    <xf numFmtId="0" fontId="18" fillId="7" borderId="6" xfId="4" applyFont="1" applyFill="1" applyBorder="1" applyAlignment="1" applyProtection="1">
      <alignment vertical="center" wrapText="1"/>
    </xf>
    <xf numFmtId="0" fontId="18" fillId="7" borderId="0" xfId="4" applyFont="1" applyFill="1" applyBorder="1" applyAlignment="1" applyProtection="1">
      <alignment vertical="center" wrapText="1"/>
    </xf>
    <xf numFmtId="0" fontId="8" fillId="6" borderId="0" xfId="4" applyFont="1" applyFill="1" applyProtection="1"/>
    <xf numFmtId="0" fontId="8" fillId="6" borderId="0" xfId="4" applyFont="1" applyFill="1" applyBorder="1" applyProtection="1"/>
    <xf numFmtId="0" fontId="6" fillId="6" borderId="0" xfId="4" applyFont="1" applyFill="1" applyAlignment="1" applyProtection="1"/>
    <xf numFmtId="0" fontId="7" fillId="6" borderId="0" xfId="4" applyFont="1" applyFill="1" applyAlignment="1" applyProtection="1"/>
    <xf numFmtId="0" fontId="7" fillId="6" borderId="0" xfId="4" applyFont="1" applyFill="1" applyProtection="1"/>
    <xf numFmtId="0" fontId="8" fillId="6" borderId="0" xfId="4" applyFont="1" applyFill="1" applyAlignment="1" applyProtection="1">
      <alignment vertical="center" wrapText="1"/>
    </xf>
    <xf numFmtId="0" fontId="6" fillId="6" borderId="0" xfId="4" applyFont="1" applyFill="1" applyProtection="1"/>
    <xf numFmtId="0" fontId="7" fillId="6" borderId="0" xfId="4" applyFont="1" applyFill="1" applyAlignment="1" applyProtection="1">
      <alignment vertical="center" wrapText="1"/>
    </xf>
    <xf numFmtId="0" fontId="11" fillId="6" borderId="0" xfId="5" applyFont="1" applyFill="1" applyAlignment="1" applyProtection="1"/>
    <xf numFmtId="0" fontId="7" fillId="6" borderId="0" xfId="3" applyFont="1" applyFill="1" applyAlignment="1" applyProtection="1"/>
    <xf numFmtId="0" fontId="8" fillId="6" borderId="0" xfId="4" applyFont="1" applyFill="1" applyAlignment="1" applyProtection="1">
      <alignment horizontal="left" wrapText="1"/>
    </xf>
    <xf numFmtId="0" fontId="7" fillId="6" borderId="0" xfId="4" applyFont="1" applyFill="1" applyAlignment="1" applyProtection="1">
      <alignment vertical="top" wrapText="1"/>
    </xf>
    <xf numFmtId="164" fontId="17" fillId="5" borderId="9" xfId="0" applyNumberFormat="1" applyFont="1" applyFill="1" applyBorder="1" applyAlignment="1">
      <alignment horizontal="center"/>
    </xf>
    <xf numFmtId="165" fontId="17" fillId="5" borderId="19" xfId="0" applyNumberFormat="1" applyFont="1" applyFill="1" applyBorder="1" applyAlignment="1">
      <alignment horizontal="center"/>
    </xf>
    <xf numFmtId="0" fontId="16" fillId="6" borderId="0" xfId="2" applyFont="1" applyFill="1" applyBorder="1" applyAlignment="1" applyProtection="1">
      <alignment horizontal="left"/>
    </xf>
    <xf numFmtId="165" fontId="13" fillId="3" borderId="16" xfId="0" applyNumberFormat="1" applyFont="1" applyFill="1" applyBorder="1" applyAlignment="1" applyProtection="1">
      <alignment horizontal="left"/>
      <protection locked="0"/>
    </xf>
    <xf numFmtId="0" fontId="4" fillId="2" borderId="9" xfId="2" applyFill="1" applyBorder="1" applyAlignment="1">
      <alignment horizontal="center" wrapText="1"/>
    </xf>
    <xf numFmtId="0" fontId="13" fillId="2" borderId="0" xfId="0" applyFont="1" applyFill="1" applyBorder="1" applyAlignment="1">
      <alignment horizontal="center" wrapText="1"/>
    </xf>
    <xf numFmtId="2" fontId="13" fillId="3" borderId="22" xfId="0" applyNumberFormat="1" applyFont="1" applyFill="1" applyBorder="1" applyAlignment="1" applyProtection="1">
      <alignment horizontal="center" wrapText="1"/>
      <protection locked="0"/>
    </xf>
    <xf numFmtId="0" fontId="13" fillId="2" borderId="23" xfId="0" applyFont="1" applyFill="1" applyBorder="1" applyAlignment="1">
      <alignment horizontal="center" wrapText="1"/>
    </xf>
    <xf numFmtId="0" fontId="13" fillId="2" borderId="24" xfId="0" applyFont="1" applyFill="1" applyBorder="1" applyAlignment="1">
      <alignment horizontal="center" wrapText="1"/>
    </xf>
    <xf numFmtId="2" fontId="13" fillId="2" borderId="2" xfId="0" applyNumberFormat="1" applyFont="1" applyFill="1" applyBorder="1" applyAlignment="1" applyProtection="1">
      <alignment horizontal="center" wrapText="1"/>
      <protection locked="0"/>
    </xf>
    <xf numFmtId="2" fontId="0" fillId="0" borderId="0" xfId="0" applyNumberFormat="1"/>
    <xf numFmtId="164" fontId="0" fillId="0" borderId="0" xfId="0" applyNumberFormat="1"/>
    <xf numFmtId="0" fontId="0" fillId="6" borderId="0" xfId="0" applyFill="1"/>
    <xf numFmtId="0" fontId="0" fillId="2" borderId="1" xfId="0" applyFill="1" applyBorder="1"/>
    <xf numFmtId="164" fontId="0" fillId="6" borderId="22" xfId="0" applyNumberFormat="1" applyFont="1" applyFill="1" applyBorder="1" applyAlignment="1">
      <alignment horizontal="center"/>
    </xf>
    <xf numFmtId="0" fontId="0" fillId="2" borderId="0" xfId="0" applyFill="1" applyBorder="1"/>
    <xf numFmtId="0" fontId="13" fillId="2" borderId="7" xfId="0" applyFont="1" applyFill="1" applyBorder="1" applyAlignment="1">
      <alignment horizontal="center" wrapText="1"/>
    </xf>
    <xf numFmtId="0" fontId="0" fillId="2" borderId="6" xfId="0" applyFill="1" applyBorder="1"/>
    <xf numFmtId="0" fontId="0" fillId="2" borderId="7" xfId="0" applyFill="1" applyBorder="1"/>
    <xf numFmtId="0" fontId="0" fillId="2" borderId="8" xfId="0" applyFill="1" applyBorder="1"/>
    <xf numFmtId="164" fontId="0" fillId="2" borderId="0" xfId="0" applyNumberFormat="1" applyFont="1" applyFill="1" applyBorder="1" applyAlignment="1">
      <alignment horizontal="center"/>
    </xf>
    <xf numFmtId="0" fontId="0" fillId="2" borderId="11" xfId="0" applyFill="1" applyBorder="1"/>
    <xf numFmtId="0" fontId="0" fillId="2" borderId="12" xfId="0" applyFill="1" applyBorder="1"/>
    <xf numFmtId="0" fontId="0" fillId="2" borderId="15" xfId="0" applyFill="1" applyBorder="1"/>
    <xf numFmtId="2" fontId="24" fillId="5" borderId="9" xfId="0" applyNumberFormat="1" applyFont="1" applyFill="1" applyBorder="1" applyAlignment="1">
      <alignment horizontal="center"/>
    </xf>
    <xf numFmtId="0" fontId="24" fillId="0" borderId="0" xfId="0" applyFont="1" applyBorder="1" applyAlignment="1">
      <alignment horizontal="center"/>
    </xf>
    <xf numFmtId="0" fontId="0" fillId="6" borderId="0" xfId="0" applyFont="1" applyFill="1" applyBorder="1"/>
    <xf numFmtId="0" fontId="14" fillId="6" borderId="0" xfId="4" applyFont="1" applyFill="1" applyBorder="1" applyAlignment="1" applyProtection="1">
      <alignment wrapText="1"/>
    </xf>
    <xf numFmtId="0" fontId="13" fillId="0" borderId="0" xfId="0" applyFont="1" applyBorder="1"/>
    <xf numFmtId="0" fontId="24" fillId="0" borderId="0" xfId="0" applyFont="1" applyBorder="1" applyAlignment="1">
      <alignment horizontal="center" vertical="center"/>
    </xf>
    <xf numFmtId="164" fontId="13" fillId="3" borderId="22" xfId="6" applyNumberFormat="1" applyFont="1" applyFill="1" applyBorder="1" applyAlignment="1" applyProtection="1">
      <alignment horizontal="center" wrapText="1"/>
      <protection locked="0"/>
    </xf>
    <xf numFmtId="0" fontId="0" fillId="3" borderId="9" xfId="0" applyFill="1" applyBorder="1" applyAlignment="1" applyProtection="1">
      <alignment horizontal="center"/>
      <protection locked="0"/>
    </xf>
    <xf numFmtId="0" fontId="18" fillId="7" borderId="6" xfId="4" applyFont="1" applyFill="1" applyBorder="1" applyAlignment="1" applyProtection="1">
      <alignment horizontal="left" vertical="center" wrapText="1"/>
    </xf>
    <xf numFmtId="0" fontId="18" fillId="7" borderId="0" xfId="4" applyFont="1" applyFill="1" applyBorder="1" applyAlignment="1" applyProtection="1">
      <alignment horizontal="left" vertical="center" wrapText="1"/>
    </xf>
    <xf numFmtId="0" fontId="7" fillId="6" borderId="0" xfId="4" applyFont="1" applyFill="1" applyAlignment="1" applyProtection="1">
      <alignment horizontal="center" vertical="center" wrapText="1"/>
    </xf>
    <xf numFmtId="0" fontId="16" fillId="6" borderId="0" xfId="2" applyFont="1" applyFill="1" applyAlignment="1" applyProtection="1"/>
    <xf numFmtId="0" fontId="11" fillId="6" borderId="0" xfId="5" applyFont="1" applyFill="1" applyAlignment="1" applyProtection="1"/>
    <xf numFmtId="0" fontId="7" fillId="6" borderId="0" xfId="4" applyFont="1" applyFill="1" applyAlignment="1" applyProtection="1">
      <alignment horizontal="left" wrapText="1" indent="2"/>
    </xf>
    <xf numFmtId="0" fontId="7" fillId="6" borderId="0" xfId="4" applyFont="1" applyFill="1" applyAlignment="1" applyProtection="1">
      <alignment horizontal="left" vertical="top" wrapText="1"/>
    </xf>
    <xf numFmtId="0" fontId="20" fillId="7" borderId="12" xfId="4" applyFont="1" applyFill="1" applyBorder="1" applyAlignment="1" applyProtection="1">
      <alignment horizontal="right"/>
    </xf>
    <xf numFmtId="14" fontId="20" fillId="7" borderId="12" xfId="4" applyNumberFormat="1" applyFont="1" applyFill="1" applyBorder="1" applyAlignment="1" applyProtection="1">
      <alignment horizontal="left"/>
    </xf>
    <xf numFmtId="0" fontId="6" fillId="6" borderId="0" xfId="4" applyFont="1" applyFill="1" applyAlignment="1" applyProtection="1"/>
    <xf numFmtId="0" fontId="13" fillId="2" borderId="8" xfId="0" applyFont="1" applyFill="1" applyBorder="1" applyAlignment="1">
      <alignment horizontal="left"/>
    </xf>
    <xf numFmtId="0" fontId="13" fillId="2" borderId="2" xfId="0" applyFont="1" applyFill="1" applyBorder="1" applyAlignment="1">
      <alignment horizontal="left"/>
    </xf>
    <xf numFmtId="0" fontId="23" fillId="2" borderId="8" xfId="0" applyFont="1" applyFill="1" applyBorder="1" applyAlignment="1">
      <alignment horizontal="center"/>
    </xf>
    <xf numFmtId="0" fontId="23" fillId="2" borderId="2" xfId="0" applyFont="1" applyFill="1" applyBorder="1" applyAlignment="1">
      <alignment horizontal="center"/>
    </xf>
    <xf numFmtId="0" fontId="23" fillId="2" borderId="9" xfId="0" applyFont="1" applyFill="1" applyBorder="1" applyAlignment="1">
      <alignment horizontal="center"/>
    </xf>
    <xf numFmtId="0" fontId="17" fillId="4" borderId="3" xfId="0" applyFont="1" applyFill="1" applyBorder="1" applyAlignment="1">
      <alignment horizontal="center" vertical="center"/>
    </xf>
    <xf numFmtId="0" fontId="17" fillId="4" borderId="4" xfId="0" applyFont="1" applyFill="1" applyBorder="1" applyAlignment="1">
      <alignment horizontal="center" vertical="center"/>
    </xf>
    <xf numFmtId="0" fontId="17" fillId="4" borderId="5" xfId="0" applyFont="1" applyFill="1" applyBorder="1" applyAlignment="1">
      <alignment horizontal="center" vertical="center"/>
    </xf>
    <xf numFmtId="0" fontId="17" fillId="4" borderId="17" xfId="0" applyFont="1" applyFill="1" applyBorder="1" applyAlignment="1">
      <alignment horizontal="center" vertical="center"/>
    </xf>
    <xf numFmtId="0" fontId="17" fillId="4" borderId="14" xfId="0" applyFont="1" applyFill="1" applyBorder="1" applyAlignment="1">
      <alignment horizontal="center" vertical="center"/>
    </xf>
    <xf numFmtId="0" fontId="17" fillId="4" borderId="18" xfId="0" applyFont="1" applyFill="1" applyBorder="1" applyAlignment="1">
      <alignment horizontal="center" vertical="center"/>
    </xf>
    <xf numFmtId="0" fontId="16" fillId="6" borderId="0" xfId="2" applyFont="1" applyFill="1" applyBorder="1" applyAlignment="1" applyProtection="1">
      <alignment horizontal="left"/>
    </xf>
    <xf numFmtId="0" fontId="13" fillId="4" borderId="20" xfId="0" applyFont="1" applyFill="1" applyBorder="1" applyAlignment="1">
      <alignment horizontal="left"/>
    </xf>
    <xf numFmtId="0" fontId="13" fillId="4" borderId="21" xfId="0" applyFont="1" applyFill="1" applyBorder="1" applyAlignment="1">
      <alignment horizontal="left"/>
    </xf>
    <xf numFmtId="0" fontId="13" fillId="2" borderId="8" xfId="0" applyFont="1" applyFill="1" applyBorder="1" applyAlignment="1">
      <alignment horizontal="left" wrapText="1"/>
    </xf>
    <xf numFmtId="0" fontId="13" fillId="2" borderId="2" xfId="0" applyFont="1" applyFill="1" applyBorder="1" applyAlignment="1">
      <alignment horizontal="left" wrapText="1"/>
    </xf>
    <xf numFmtId="0" fontId="13" fillId="4" borderId="8" xfId="0" applyFont="1" applyFill="1" applyBorder="1" applyAlignment="1">
      <alignment horizontal="left"/>
    </xf>
    <xf numFmtId="0" fontId="13" fillId="4" borderId="2" xfId="0" applyFont="1" applyFill="1" applyBorder="1" applyAlignment="1">
      <alignment horizontal="left"/>
    </xf>
    <xf numFmtId="164" fontId="13" fillId="3" borderId="1" xfId="6" applyNumberFormat="1" applyFont="1" applyFill="1" applyBorder="1" applyAlignment="1">
      <alignment horizontal="center" wrapText="1"/>
    </xf>
    <xf numFmtId="164" fontId="13" fillId="3" borderId="9" xfId="6" applyNumberFormat="1" applyFont="1" applyFill="1" applyBorder="1" applyAlignment="1">
      <alignment horizontal="center" wrapText="1"/>
    </xf>
    <xf numFmtId="0" fontId="17" fillId="4" borderId="0" xfId="0" applyFont="1" applyFill="1" applyBorder="1" applyAlignment="1">
      <alignment horizontal="center" vertical="center"/>
    </xf>
    <xf numFmtId="0" fontId="13" fillId="2" borderId="25" xfId="0" applyFont="1" applyFill="1" applyBorder="1" applyAlignment="1">
      <alignment horizontal="center" wrapText="1"/>
    </xf>
    <xf numFmtId="0" fontId="13" fillId="2" borderId="27" xfId="0" applyFont="1" applyFill="1" applyBorder="1" applyAlignment="1">
      <alignment horizontal="center" wrapText="1"/>
    </xf>
    <xf numFmtId="0" fontId="13" fillId="3" borderId="1" xfId="0" applyFont="1" applyFill="1" applyBorder="1" applyAlignment="1" applyProtection="1">
      <alignment horizontal="center" wrapText="1"/>
      <protection locked="0"/>
    </xf>
    <xf numFmtId="0" fontId="13" fillId="3" borderId="9" xfId="0" applyFont="1" applyFill="1" applyBorder="1" applyAlignment="1" applyProtection="1">
      <alignment horizontal="center" wrapText="1"/>
      <protection locked="0"/>
    </xf>
    <xf numFmtId="2" fontId="13" fillId="2" borderId="25" xfId="0" applyNumberFormat="1" applyFont="1" applyFill="1" applyBorder="1" applyAlignment="1" applyProtection="1">
      <alignment horizontal="center" wrapText="1"/>
    </xf>
    <xf numFmtId="2" fontId="13" fillId="2" borderId="27" xfId="0" applyNumberFormat="1" applyFont="1" applyFill="1" applyBorder="1" applyAlignment="1" applyProtection="1">
      <alignment horizontal="center" wrapText="1"/>
    </xf>
    <xf numFmtId="2" fontId="13" fillId="2" borderId="26" xfId="0" applyNumberFormat="1" applyFont="1" applyFill="1" applyBorder="1" applyAlignment="1" applyProtection="1">
      <alignment horizontal="center" wrapText="1"/>
    </xf>
    <xf numFmtId="2" fontId="13" fillId="2" borderId="18" xfId="0" applyNumberFormat="1" applyFont="1" applyFill="1" applyBorder="1" applyAlignment="1" applyProtection="1">
      <alignment horizontal="center" wrapText="1"/>
    </xf>
  </cellXfs>
  <cellStyles count="7">
    <cellStyle name="Currency" xfId="6" builtinId="4"/>
    <cellStyle name="Hyperlink" xfId="2" builtinId="8"/>
    <cellStyle name="Hyperlink 2" xfId="5"/>
    <cellStyle name="Hyperlink_K-State Vegetative Buffer" xfId="3"/>
    <cellStyle name="Normal" xfId="0" builtinId="0"/>
    <cellStyle name="Normal 2" xfId="4"/>
    <cellStyle name="Percent" xfId="1" builtinId="5"/>
  </cellStyles>
  <dxfs count="0"/>
  <tableStyles count="0" defaultTableStyle="TableStyleMedium2" defaultPivotStyle="PivotStyleLight16"/>
  <colors>
    <mruColors>
      <color rgb="FFFDF2D9"/>
      <color rgb="FFE41C3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hyperlink" Target="#Silage!B6"/><Relationship Id="rId4" Type="http://schemas.openxmlformats.org/officeDocument/2006/relationships/hyperlink" Target="#Hay!B6"/></Relationships>
</file>

<file path=xl/drawings/_rels/drawing2.xml.rels><?xml version="1.0" encoding="UTF-8" standalone="yes"?>
<Relationships xmlns="http://schemas.openxmlformats.org/package/2006/relationships"><Relationship Id="rId3" Type="http://schemas.openxmlformats.org/officeDocument/2006/relationships/hyperlink" Target="#Silage!B6"/><Relationship Id="rId2" Type="http://schemas.openxmlformats.org/officeDocument/2006/relationships/hyperlink" Target="#Introduction!P2"/><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3" Type="http://schemas.openxmlformats.org/officeDocument/2006/relationships/hyperlink" Target="#Hay!B6"/><Relationship Id="rId2" Type="http://schemas.openxmlformats.org/officeDocument/2006/relationships/hyperlink" Target="#Introduction!P2"/><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3" Type="http://schemas.openxmlformats.org/officeDocument/2006/relationships/hyperlink" Target="#Silage!B6"/><Relationship Id="rId2" Type="http://schemas.openxmlformats.org/officeDocument/2006/relationships/image" Target="../media/image4.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11</xdr:col>
      <xdr:colOff>538916</xdr:colOff>
      <xdr:row>1</xdr:row>
      <xdr:rowOff>3164</xdr:rowOff>
    </xdr:from>
    <xdr:to>
      <xdr:col>13</xdr:col>
      <xdr:colOff>599584</xdr:colOff>
      <xdr:row>4</xdr:row>
      <xdr:rowOff>13335</xdr:rowOff>
    </xdr:to>
    <xdr:pic>
      <xdr:nvPicPr>
        <xdr:cNvPr id="4" name="Picture 3"/>
        <xdr:cNvPicPr>
          <a:picLocks noChangeAspect="1"/>
        </xdr:cNvPicPr>
      </xdr:nvPicPr>
      <xdr:blipFill>
        <a:blip xmlns:r="http://schemas.openxmlformats.org/officeDocument/2006/relationships" r:embed="rId1"/>
        <a:stretch>
          <a:fillRect/>
        </a:stretch>
      </xdr:blipFill>
      <xdr:spPr>
        <a:xfrm>
          <a:off x="5415716" y="204550"/>
          <a:ext cx="1279868" cy="808910"/>
        </a:xfrm>
        <a:prstGeom prst="rect">
          <a:avLst/>
        </a:prstGeom>
      </xdr:spPr>
    </xdr:pic>
    <xdr:clientData/>
  </xdr:twoCellAnchor>
  <xdr:twoCellAnchor editAs="oneCell">
    <xdr:from>
      <xdr:col>1</xdr:col>
      <xdr:colOff>0</xdr:colOff>
      <xdr:row>6</xdr:row>
      <xdr:rowOff>9525</xdr:rowOff>
    </xdr:from>
    <xdr:to>
      <xdr:col>7</xdr:col>
      <xdr:colOff>363855</xdr:colOff>
      <xdr:row>16</xdr:row>
      <xdr:rowOff>119990</xdr:rowOff>
    </xdr:to>
    <xdr:pic>
      <xdr:nvPicPr>
        <xdr:cNvPr id="7" name="Picture 6"/>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5237" t="22071" b="25608"/>
        <a:stretch/>
      </xdr:blipFill>
      <xdr:spPr>
        <a:xfrm>
          <a:off x="609600" y="1314450"/>
          <a:ext cx="4021455" cy="2110715"/>
        </a:xfrm>
        <a:prstGeom prst="rect">
          <a:avLst/>
        </a:prstGeom>
      </xdr:spPr>
    </xdr:pic>
    <xdr:clientData/>
  </xdr:twoCellAnchor>
  <xdr:twoCellAnchor editAs="oneCell">
    <xdr:from>
      <xdr:col>7</xdr:col>
      <xdr:colOff>352425</xdr:colOff>
      <xdr:row>6</xdr:row>
      <xdr:rowOff>9525</xdr:rowOff>
    </xdr:from>
    <xdr:to>
      <xdr:col>13</xdr:col>
      <xdr:colOff>604881</xdr:colOff>
      <xdr:row>16</xdr:row>
      <xdr:rowOff>121539</xdr:rowOff>
    </xdr:to>
    <xdr:pic>
      <xdr:nvPicPr>
        <xdr:cNvPr id="8" name="Picture 7"/>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t="1" b="31283"/>
        <a:stretch/>
      </xdr:blipFill>
      <xdr:spPr>
        <a:xfrm>
          <a:off x="4619625" y="1314450"/>
          <a:ext cx="3910056" cy="2112264"/>
        </a:xfrm>
        <a:prstGeom prst="rect">
          <a:avLst/>
        </a:prstGeom>
      </xdr:spPr>
    </xdr:pic>
    <xdr:clientData/>
  </xdr:twoCellAnchor>
  <xdr:twoCellAnchor>
    <xdr:from>
      <xdr:col>15</xdr:col>
      <xdr:colOff>0</xdr:colOff>
      <xdr:row>2</xdr:row>
      <xdr:rowOff>123825</xdr:rowOff>
    </xdr:from>
    <xdr:to>
      <xdr:col>15</xdr:col>
      <xdr:colOff>731520</xdr:colOff>
      <xdr:row>2</xdr:row>
      <xdr:rowOff>398145</xdr:rowOff>
    </xdr:to>
    <xdr:sp macro="" textlink="">
      <xdr:nvSpPr>
        <xdr:cNvPr id="9" name="Rounded Rectangle 8">
          <a:hlinkClick xmlns:r="http://schemas.openxmlformats.org/officeDocument/2006/relationships" r:id="rId4"/>
        </xdr:cNvPr>
        <xdr:cNvSpPr/>
      </xdr:nvSpPr>
      <xdr:spPr>
        <a:xfrm>
          <a:off x="8686800" y="419100"/>
          <a:ext cx="731520"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Hay</a:t>
          </a:r>
        </a:p>
      </xdr:txBody>
    </xdr:sp>
    <xdr:clientData/>
  </xdr:twoCellAnchor>
  <xdr:twoCellAnchor>
    <xdr:from>
      <xdr:col>15</xdr:col>
      <xdr:colOff>0</xdr:colOff>
      <xdr:row>3</xdr:row>
      <xdr:rowOff>123825</xdr:rowOff>
    </xdr:from>
    <xdr:to>
      <xdr:col>15</xdr:col>
      <xdr:colOff>731520</xdr:colOff>
      <xdr:row>5</xdr:row>
      <xdr:rowOff>102870</xdr:rowOff>
    </xdr:to>
    <xdr:sp macro="" textlink="">
      <xdr:nvSpPr>
        <xdr:cNvPr id="10" name="Rounded Rectangle 9">
          <a:hlinkClick xmlns:r="http://schemas.openxmlformats.org/officeDocument/2006/relationships" r:id="rId5"/>
        </xdr:cNvPr>
        <xdr:cNvSpPr/>
      </xdr:nvSpPr>
      <xdr:spPr>
        <a:xfrm>
          <a:off x="8686800" y="819150"/>
          <a:ext cx="731520"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Silage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1304934</xdr:colOff>
      <xdr:row>1</xdr:row>
      <xdr:rowOff>28575</xdr:rowOff>
    </xdr:from>
    <xdr:to>
      <xdr:col>3</xdr:col>
      <xdr:colOff>1599188</xdr:colOff>
      <xdr:row>1</xdr:row>
      <xdr:rowOff>302895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19834" y="228600"/>
          <a:ext cx="294254" cy="274320"/>
        </a:xfrm>
        <a:prstGeom prst="rect">
          <a:avLst/>
        </a:prstGeom>
      </xdr:spPr>
    </xdr:pic>
    <xdr:clientData/>
  </xdr:twoCellAnchor>
  <xdr:twoCellAnchor>
    <xdr:from>
      <xdr:col>5</xdr:col>
      <xdr:colOff>0</xdr:colOff>
      <xdr:row>2</xdr:row>
      <xdr:rowOff>0</xdr:rowOff>
    </xdr:from>
    <xdr:to>
      <xdr:col>5</xdr:col>
      <xdr:colOff>1005840</xdr:colOff>
      <xdr:row>3</xdr:row>
      <xdr:rowOff>74295</xdr:rowOff>
    </xdr:to>
    <xdr:sp macro="" textlink="">
      <xdr:nvSpPr>
        <xdr:cNvPr id="5" name="Rounded Rectangle 4">
          <a:hlinkClick xmlns:r="http://schemas.openxmlformats.org/officeDocument/2006/relationships" r:id="rId2"/>
        </xdr:cNvPr>
        <xdr:cNvSpPr/>
      </xdr:nvSpPr>
      <xdr:spPr>
        <a:xfrm>
          <a:off x="6743700" y="533400"/>
          <a:ext cx="1005840"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Introduction</a:t>
          </a:r>
        </a:p>
      </xdr:txBody>
    </xdr:sp>
    <xdr:clientData/>
  </xdr:twoCellAnchor>
  <xdr:twoCellAnchor>
    <xdr:from>
      <xdr:col>5</xdr:col>
      <xdr:colOff>0</xdr:colOff>
      <xdr:row>4</xdr:row>
      <xdr:rowOff>0</xdr:rowOff>
    </xdr:from>
    <xdr:to>
      <xdr:col>5</xdr:col>
      <xdr:colOff>1005840</xdr:colOff>
      <xdr:row>5</xdr:row>
      <xdr:rowOff>179070</xdr:rowOff>
    </xdr:to>
    <xdr:sp macro="" textlink="">
      <xdr:nvSpPr>
        <xdr:cNvPr id="6" name="Rounded Rectangle 5">
          <a:hlinkClick xmlns:r="http://schemas.openxmlformats.org/officeDocument/2006/relationships" r:id="rId3"/>
        </xdr:cNvPr>
        <xdr:cNvSpPr/>
      </xdr:nvSpPr>
      <xdr:spPr>
        <a:xfrm>
          <a:off x="6743700" y="933450"/>
          <a:ext cx="1005840"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Silage</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1288690</xdr:colOff>
      <xdr:row>1</xdr:row>
      <xdr:rowOff>33618</xdr:rowOff>
    </xdr:from>
    <xdr:to>
      <xdr:col>3</xdr:col>
      <xdr:colOff>1582944</xdr:colOff>
      <xdr:row>1</xdr:row>
      <xdr:rowOff>307938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196866" y="235324"/>
          <a:ext cx="294254" cy="274320"/>
        </a:xfrm>
        <a:prstGeom prst="rect">
          <a:avLst/>
        </a:prstGeom>
      </xdr:spPr>
    </xdr:pic>
    <xdr:clientData/>
  </xdr:twoCellAnchor>
  <xdr:twoCellAnchor>
    <xdr:from>
      <xdr:col>4</xdr:col>
      <xdr:colOff>380999</xdr:colOff>
      <xdr:row>2</xdr:row>
      <xdr:rowOff>0</xdr:rowOff>
    </xdr:from>
    <xdr:to>
      <xdr:col>5</xdr:col>
      <xdr:colOff>1005839</xdr:colOff>
      <xdr:row>3</xdr:row>
      <xdr:rowOff>74295</xdr:rowOff>
    </xdr:to>
    <xdr:sp macro="" textlink="">
      <xdr:nvSpPr>
        <xdr:cNvPr id="3" name="Rounded Rectangle 2">
          <a:hlinkClick xmlns:r="http://schemas.openxmlformats.org/officeDocument/2006/relationships" r:id="rId2"/>
        </xdr:cNvPr>
        <xdr:cNvSpPr/>
      </xdr:nvSpPr>
      <xdr:spPr>
        <a:xfrm>
          <a:off x="6943724" y="533400"/>
          <a:ext cx="1005840"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200" b="1">
              <a:solidFill>
                <a:sysClr val="windowText" lastClr="000000"/>
              </a:solidFill>
            </a:rPr>
            <a:t>Introduction</a:t>
          </a:r>
        </a:p>
      </xdr:txBody>
    </xdr:sp>
    <xdr:clientData/>
  </xdr:twoCellAnchor>
  <xdr:twoCellAnchor>
    <xdr:from>
      <xdr:col>4</xdr:col>
      <xdr:colOff>380999</xdr:colOff>
      <xdr:row>4</xdr:row>
      <xdr:rowOff>0</xdr:rowOff>
    </xdr:from>
    <xdr:to>
      <xdr:col>5</xdr:col>
      <xdr:colOff>1005839</xdr:colOff>
      <xdr:row>5</xdr:row>
      <xdr:rowOff>179070</xdr:rowOff>
    </xdr:to>
    <xdr:sp macro="" textlink="">
      <xdr:nvSpPr>
        <xdr:cNvPr id="4" name="Rounded Rectangle 3">
          <a:hlinkClick xmlns:r="http://schemas.openxmlformats.org/officeDocument/2006/relationships" r:id="rId3"/>
        </xdr:cNvPr>
        <xdr:cNvSpPr/>
      </xdr:nvSpPr>
      <xdr:spPr>
        <a:xfrm>
          <a:off x="6943724" y="933450"/>
          <a:ext cx="1005840"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Hay</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5</xdr:col>
      <xdr:colOff>1288690</xdr:colOff>
      <xdr:row>1</xdr:row>
      <xdr:rowOff>33618</xdr:rowOff>
    </xdr:from>
    <xdr:to>
      <xdr:col>6</xdr:col>
      <xdr:colOff>3836</xdr:colOff>
      <xdr:row>2</xdr:row>
      <xdr:rowOff>3138</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203590" y="233643"/>
          <a:ext cx="294254" cy="274320"/>
        </a:xfrm>
        <a:prstGeom prst="rect">
          <a:avLst/>
        </a:prstGeom>
      </xdr:spPr>
    </xdr:pic>
    <xdr:clientData/>
  </xdr:twoCellAnchor>
  <xdr:twoCellAnchor editAs="oneCell">
    <xdr:from>
      <xdr:col>5</xdr:col>
      <xdr:colOff>381000</xdr:colOff>
      <xdr:row>1</xdr:row>
      <xdr:rowOff>28575</xdr:rowOff>
    </xdr:from>
    <xdr:to>
      <xdr:col>5</xdr:col>
      <xdr:colOff>675254</xdr:colOff>
      <xdr:row>1</xdr:row>
      <xdr:rowOff>302895</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43725" y="228600"/>
          <a:ext cx="294254" cy="274320"/>
        </a:xfrm>
        <a:prstGeom prst="rect">
          <a:avLst/>
        </a:prstGeom>
      </xdr:spPr>
    </xdr:pic>
    <xdr:clientData/>
  </xdr:twoCellAnchor>
  <xdr:twoCellAnchor>
    <xdr:from>
      <xdr:col>7</xdr:col>
      <xdr:colOff>0</xdr:colOff>
      <xdr:row>1</xdr:row>
      <xdr:rowOff>133350</xdr:rowOff>
    </xdr:from>
    <xdr:to>
      <xdr:col>8</xdr:col>
      <xdr:colOff>93345</xdr:colOff>
      <xdr:row>2</xdr:row>
      <xdr:rowOff>74295</xdr:rowOff>
    </xdr:to>
    <xdr:sp macro="" textlink="">
      <xdr:nvSpPr>
        <xdr:cNvPr id="5" name="Rounded Rectangle 4">
          <a:hlinkClick xmlns:r="http://schemas.openxmlformats.org/officeDocument/2006/relationships" r:id="rId3"/>
        </xdr:cNvPr>
        <xdr:cNvSpPr/>
      </xdr:nvSpPr>
      <xdr:spPr>
        <a:xfrm>
          <a:off x="7381875" y="333375"/>
          <a:ext cx="702945" cy="274320"/>
        </a:xfrm>
        <a:prstGeom prst="roundRect">
          <a:avLst/>
        </a:prstGeom>
        <a:solidFill>
          <a:schemeClr val="bg1">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400" b="1">
              <a:solidFill>
                <a:sysClr val="windowText" lastClr="000000"/>
              </a:solidFill>
            </a:rPr>
            <a:t>Back</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mailto:jparsons4@unl.edu"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farm.unl.edu/" TargetMode="External"/><Relationship Id="rId1" Type="http://schemas.openxmlformats.org/officeDocument/2006/relationships/hyperlink" Target="https://farm.unl.edu/decision-tool-pages/livestock"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s://farm.unl.edu/" TargetMode="External"/><Relationship Id="rId1" Type="http://schemas.openxmlformats.org/officeDocument/2006/relationships/hyperlink" Target="https://farm.unl.edu/decision-tool-pages/livestock"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hyperlink" Target="https://farm.unl.edu/" TargetMode="External"/><Relationship Id="rId1" Type="http://schemas.openxmlformats.org/officeDocument/2006/relationships/hyperlink" Target="https://farm.unl.edu/decision-tool-pages/livestock" TargetMode="External"/><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Z54"/>
  <sheetViews>
    <sheetView tabSelected="1" zoomScaleNormal="100" workbookViewId="0">
      <selection activeCell="P2" sqref="P2"/>
    </sheetView>
  </sheetViews>
  <sheetFormatPr defaultColWidth="9.109375" defaultRowHeight="14.4" x14ac:dyDescent="0.3"/>
  <cols>
    <col min="1" max="1" width="5.6640625" style="1" customWidth="1"/>
    <col min="2" max="14" width="9.109375" style="1"/>
    <col min="15" max="15" width="5.6640625" style="1" customWidth="1"/>
    <col min="16" max="16" width="10.5546875" style="1" bestFit="1" customWidth="1"/>
    <col min="17" max="16384" width="9.109375" style="1"/>
  </cols>
  <sheetData>
    <row r="1" spans="1:26" ht="8.1" customHeight="1" thickBot="1" x14ac:dyDescent="0.35">
      <c r="A1" s="59"/>
      <c r="B1" s="59"/>
      <c r="C1" s="59"/>
      <c r="D1" s="59"/>
      <c r="E1" s="59"/>
      <c r="F1" s="59"/>
      <c r="G1" s="59"/>
      <c r="H1" s="59"/>
      <c r="I1" s="59"/>
      <c r="J1" s="59"/>
      <c r="K1" s="59"/>
      <c r="L1" s="59"/>
      <c r="M1" s="59"/>
      <c r="N1" s="59"/>
      <c r="O1" s="59"/>
      <c r="P1" s="59"/>
      <c r="Q1" s="59"/>
      <c r="R1" s="59"/>
      <c r="S1" s="59"/>
      <c r="T1" s="59"/>
      <c r="U1" s="59"/>
      <c r="V1" s="59"/>
      <c r="W1" s="59"/>
      <c r="X1" s="59"/>
      <c r="Y1" s="59"/>
      <c r="Z1" s="59"/>
    </row>
    <row r="2" spans="1:26" ht="15.6" x14ac:dyDescent="0.3">
      <c r="A2" s="59"/>
      <c r="B2" s="2"/>
      <c r="C2" s="3"/>
      <c r="D2" s="3"/>
      <c r="E2" s="3"/>
      <c r="F2" s="3"/>
      <c r="G2" s="3"/>
      <c r="H2" s="3"/>
      <c r="I2" s="3"/>
      <c r="J2" s="3"/>
      <c r="K2" s="3"/>
      <c r="L2" s="3"/>
      <c r="M2" s="3"/>
      <c r="N2" s="4"/>
      <c r="O2" s="59"/>
      <c r="P2" s="102" t="s">
        <v>78</v>
      </c>
      <c r="Q2" s="59"/>
      <c r="R2" s="59"/>
      <c r="S2" s="59"/>
      <c r="T2" s="59"/>
      <c r="U2" s="59"/>
      <c r="V2" s="59"/>
      <c r="W2" s="59"/>
      <c r="X2" s="59"/>
      <c r="Y2" s="59"/>
      <c r="Z2" s="59"/>
    </row>
    <row r="3" spans="1:26" ht="31.2" x14ac:dyDescent="0.6">
      <c r="A3" s="59"/>
      <c r="B3" s="62" t="s">
        <v>40</v>
      </c>
      <c r="C3" s="39"/>
      <c r="D3" s="39"/>
      <c r="E3" s="39"/>
      <c r="F3" s="39"/>
      <c r="G3" s="39"/>
      <c r="H3" s="39"/>
      <c r="I3" s="39"/>
      <c r="J3" s="40"/>
      <c r="K3" s="40"/>
      <c r="L3" s="40"/>
      <c r="M3" s="40"/>
      <c r="N3" s="41"/>
      <c r="O3" s="59"/>
      <c r="P3" s="103"/>
      <c r="Q3" s="59"/>
      <c r="R3" s="59"/>
      <c r="S3" s="59"/>
      <c r="T3" s="59"/>
      <c r="U3" s="59"/>
      <c r="V3" s="59"/>
      <c r="W3" s="59"/>
      <c r="X3" s="59"/>
      <c r="Y3" s="59"/>
      <c r="Z3" s="59"/>
    </row>
    <row r="4" spans="1:26" ht="15.6" x14ac:dyDescent="0.3">
      <c r="A4" s="59"/>
      <c r="B4" s="109" t="s">
        <v>41</v>
      </c>
      <c r="C4" s="110"/>
      <c r="D4" s="110"/>
      <c r="E4" s="110"/>
      <c r="F4" s="110"/>
      <c r="G4" s="110"/>
      <c r="H4" s="110"/>
      <c r="I4" s="110"/>
      <c r="J4" s="110"/>
      <c r="K4" s="110"/>
      <c r="L4" s="110"/>
      <c r="M4" s="40"/>
      <c r="N4" s="41"/>
      <c r="O4" s="59"/>
      <c r="P4" s="103"/>
      <c r="Q4" s="59"/>
      <c r="R4" s="59"/>
      <c r="S4" s="59"/>
      <c r="T4" s="59"/>
      <c r="U4" s="59"/>
      <c r="V4" s="59"/>
      <c r="W4" s="59"/>
      <c r="X4" s="59"/>
      <c r="Y4" s="59"/>
      <c r="Z4" s="59"/>
    </row>
    <row r="5" spans="1:26" s="5" customFormat="1" ht="8.1" customHeight="1" x14ac:dyDescent="0.3">
      <c r="A5" s="6"/>
      <c r="B5" s="63"/>
      <c r="C5" s="64"/>
      <c r="D5" s="64"/>
      <c r="E5" s="64"/>
      <c r="F5" s="64"/>
      <c r="G5" s="64"/>
      <c r="H5" s="64"/>
      <c r="I5" s="64"/>
      <c r="J5" s="64"/>
      <c r="K5" s="64"/>
      <c r="L5" s="64"/>
      <c r="M5" s="40"/>
      <c r="N5" s="41"/>
      <c r="O5" s="6"/>
      <c r="P5" s="104"/>
      <c r="Q5" s="60"/>
      <c r="R5" s="60"/>
      <c r="S5" s="60"/>
      <c r="T5" s="60"/>
      <c r="U5" s="60"/>
      <c r="V5" s="60"/>
      <c r="W5" s="60"/>
      <c r="X5" s="60"/>
      <c r="Y5" s="60"/>
      <c r="Z5" s="60"/>
    </row>
    <row r="6" spans="1:26" s="5" customFormat="1" ht="16.2" thickBot="1" x14ac:dyDescent="0.35">
      <c r="A6" s="6"/>
      <c r="B6" s="42"/>
      <c r="C6" s="116"/>
      <c r="D6" s="116"/>
      <c r="E6" s="117"/>
      <c r="F6" s="117"/>
      <c r="G6" s="58"/>
      <c r="H6" s="58"/>
      <c r="I6" s="43"/>
      <c r="J6" s="43"/>
      <c r="K6" s="43"/>
      <c r="L6" s="43"/>
      <c r="M6" s="43"/>
      <c r="N6" s="44" t="s">
        <v>80</v>
      </c>
      <c r="O6" s="6"/>
      <c r="P6" s="105"/>
      <c r="Q6" s="6"/>
      <c r="R6" s="6"/>
      <c r="S6" s="6"/>
      <c r="T6" s="6"/>
      <c r="U6" s="6"/>
      <c r="V6" s="6"/>
      <c r="W6" s="6"/>
      <c r="X6" s="6"/>
      <c r="Y6" s="6"/>
      <c r="Z6" s="6"/>
    </row>
    <row r="7" spans="1:26" s="5" customFormat="1" ht="15.6" x14ac:dyDescent="0.3">
      <c r="A7" s="6"/>
      <c r="B7" s="65"/>
      <c r="C7" s="65"/>
      <c r="D7" s="65"/>
      <c r="E7" s="65"/>
      <c r="F7" s="65"/>
      <c r="G7" s="65"/>
      <c r="H7" s="65"/>
      <c r="I7" s="66"/>
      <c r="J7" s="65"/>
      <c r="K7" s="65"/>
      <c r="L7" s="65"/>
      <c r="M7" s="65"/>
      <c r="N7" s="65"/>
      <c r="O7" s="6"/>
      <c r="P7" s="61"/>
      <c r="Q7" s="6"/>
      <c r="R7" s="6"/>
      <c r="S7" s="6"/>
      <c r="T7" s="6"/>
      <c r="U7" s="6"/>
      <c r="V7" s="6"/>
      <c r="W7" s="6"/>
      <c r="X7" s="6"/>
      <c r="Y7" s="6"/>
      <c r="Z7" s="6"/>
    </row>
    <row r="8" spans="1:26" s="5" customFormat="1" ht="15.6" x14ac:dyDescent="0.3">
      <c r="A8" s="6"/>
      <c r="B8" s="6"/>
      <c r="C8" s="6"/>
      <c r="D8" s="6"/>
      <c r="E8" s="6"/>
      <c r="F8" s="6"/>
      <c r="G8" s="6"/>
      <c r="H8" s="6"/>
      <c r="I8" s="6"/>
      <c r="J8" s="6"/>
      <c r="K8" s="6"/>
      <c r="L8" s="6"/>
      <c r="M8" s="6"/>
      <c r="N8" s="6"/>
      <c r="O8" s="6"/>
      <c r="P8" s="6"/>
      <c r="Q8" s="6"/>
      <c r="R8" s="6"/>
      <c r="S8" s="6"/>
      <c r="T8" s="6"/>
      <c r="U8" s="6"/>
      <c r="V8" s="6"/>
      <c r="W8" s="6"/>
      <c r="X8" s="6"/>
      <c r="Y8" s="6"/>
      <c r="Z8" s="6"/>
    </row>
    <row r="9" spans="1:26" s="5" customFormat="1" ht="15.6" x14ac:dyDescent="0.3">
      <c r="A9" s="6"/>
      <c r="B9" s="6"/>
      <c r="C9" s="6"/>
      <c r="D9" s="6"/>
      <c r="E9" s="6"/>
      <c r="F9" s="6"/>
      <c r="G9" s="6"/>
      <c r="H9" s="6"/>
      <c r="I9" s="6"/>
      <c r="J9" s="6"/>
      <c r="K9" s="6"/>
      <c r="L9" s="6"/>
      <c r="M9" s="6"/>
      <c r="N9" s="6"/>
      <c r="O9" s="6"/>
      <c r="P9" s="6"/>
      <c r="Q9" s="6"/>
      <c r="R9" s="6"/>
      <c r="S9" s="6"/>
      <c r="T9" s="6"/>
      <c r="U9" s="6"/>
      <c r="V9" s="6"/>
      <c r="W9" s="6"/>
      <c r="X9" s="6"/>
      <c r="Y9" s="6"/>
      <c r="Z9" s="6"/>
    </row>
    <row r="10" spans="1:26" s="5" customFormat="1" ht="15.6" x14ac:dyDescent="0.3">
      <c r="A10" s="6"/>
      <c r="B10" s="6"/>
      <c r="C10" s="6"/>
      <c r="D10" s="6"/>
      <c r="E10" s="6"/>
      <c r="F10" s="6"/>
      <c r="G10" s="6"/>
      <c r="H10" s="6"/>
      <c r="I10" s="6"/>
      <c r="J10" s="6"/>
      <c r="K10" s="6"/>
      <c r="L10" s="6"/>
      <c r="M10" s="6"/>
      <c r="N10" s="6"/>
      <c r="O10" s="6"/>
      <c r="P10" s="6"/>
      <c r="Q10" s="6"/>
      <c r="R10" s="6"/>
      <c r="S10" s="6"/>
      <c r="T10" s="6"/>
      <c r="U10" s="6"/>
      <c r="V10" s="6"/>
      <c r="W10" s="6"/>
      <c r="X10" s="6"/>
      <c r="Y10" s="6"/>
      <c r="Z10" s="6"/>
    </row>
    <row r="11" spans="1:26" s="5" customFormat="1" ht="15.6" x14ac:dyDescent="0.3">
      <c r="A11" s="6"/>
      <c r="B11" s="6"/>
      <c r="C11" s="6"/>
      <c r="D11" s="6"/>
      <c r="E11" s="6"/>
      <c r="F11" s="6"/>
      <c r="G11" s="6"/>
      <c r="H11" s="6"/>
      <c r="I11" s="6"/>
      <c r="J11" s="6"/>
      <c r="K11" s="6"/>
      <c r="L11" s="6"/>
      <c r="M11" s="6"/>
      <c r="N11" s="6"/>
      <c r="O11" s="6"/>
      <c r="P11" s="6"/>
      <c r="Q11" s="6"/>
      <c r="R11" s="6"/>
      <c r="S11" s="6"/>
      <c r="T11" s="6"/>
      <c r="U11" s="6"/>
      <c r="V11" s="6"/>
      <c r="W11" s="6"/>
      <c r="X11" s="6"/>
      <c r="Y11" s="6"/>
      <c r="Z11" s="6"/>
    </row>
    <row r="12" spans="1:26" s="5" customFormat="1" ht="15.6" x14ac:dyDescent="0.3">
      <c r="A12" s="6"/>
      <c r="B12" s="6"/>
      <c r="C12" s="6"/>
      <c r="D12" s="6"/>
      <c r="E12" s="6"/>
      <c r="F12" s="6"/>
      <c r="G12" s="6"/>
      <c r="H12" s="6"/>
      <c r="I12" s="6"/>
      <c r="J12" s="6"/>
      <c r="K12" s="6"/>
      <c r="L12" s="6"/>
      <c r="M12" s="6"/>
      <c r="N12" s="6"/>
      <c r="O12" s="6"/>
      <c r="P12" s="6"/>
      <c r="Q12" s="6"/>
      <c r="R12" s="6"/>
      <c r="S12" s="6"/>
      <c r="T12" s="6"/>
      <c r="U12" s="6"/>
      <c r="V12" s="6"/>
      <c r="W12" s="6"/>
      <c r="X12" s="6"/>
      <c r="Y12" s="6"/>
      <c r="Z12" s="6"/>
    </row>
    <row r="13" spans="1:26" s="5" customFormat="1" ht="15.6" x14ac:dyDescent="0.3">
      <c r="A13" s="6"/>
      <c r="B13" s="6"/>
      <c r="C13" s="6"/>
      <c r="D13" s="6"/>
      <c r="E13" s="6"/>
      <c r="F13" s="6"/>
      <c r="G13" s="6"/>
      <c r="H13" s="6"/>
      <c r="I13" s="6"/>
      <c r="J13" s="6"/>
      <c r="K13" s="6"/>
      <c r="L13" s="6"/>
      <c r="M13" s="6"/>
      <c r="N13" s="6"/>
      <c r="O13" s="6"/>
      <c r="P13" s="6"/>
      <c r="Q13" s="6"/>
      <c r="R13" s="6"/>
      <c r="S13" s="6"/>
      <c r="T13" s="6"/>
      <c r="U13" s="6"/>
      <c r="V13" s="6"/>
      <c r="W13" s="6"/>
      <c r="X13" s="6"/>
      <c r="Y13" s="6"/>
      <c r="Z13" s="6"/>
    </row>
    <row r="14" spans="1:26" s="5" customFormat="1" ht="15.6" x14ac:dyDescent="0.3">
      <c r="A14" s="6"/>
      <c r="B14" s="6"/>
      <c r="C14" s="6"/>
      <c r="D14" s="6"/>
      <c r="E14" s="6"/>
      <c r="F14" s="6"/>
      <c r="G14" s="6"/>
      <c r="H14" s="6"/>
      <c r="I14" s="6"/>
      <c r="J14" s="6"/>
      <c r="K14" s="6"/>
      <c r="L14" s="6"/>
      <c r="M14" s="6"/>
      <c r="N14" s="6"/>
      <c r="O14" s="6"/>
      <c r="P14" s="6"/>
      <c r="Q14" s="6"/>
      <c r="R14" s="6"/>
      <c r="S14" s="6"/>
      <c r="T14" s="6"/>
      <c r="U14" s="6"/>
      <c r="V14" s="6"/>
      <c r="W14" s="6"/>
      <c r="X14" s="6"/>
      <c r="Y14" s="6"/>
      <c r="Z14" s="6"/>
    </row>
    <row r="15" spans="1:26" s="5" customFormat="1" ht="15.6" x14ac:dyDescent="0.3">
      <c r="A15" s="6"/>
      <c r="B15" s="6"/>
      <c r="C15" s="6"/>
      <c r="D15" s="6"/>
      <c r="E15" s="6"/>
      <c r="F15" s="6"/>
      <c r="G15" s="6"/>
      <c r="H15" s="6"/>
      <c r="I15" s="6"/>
      <c r="J15" s="6"/>
      <c r="K15" s="6"/>
      <c r="L15" s="6"/>
      <c r="M15" s="6"/>
      <c r="N15" s="6"/>
      <c r="O15" s="6"/>
      <c r="P15" s="6"/>
      <c r="Q15" s="6"/>
      <c r="R15" s="6"/>
      <c r="S15" s="6"/>
      <c r="T15" s="6"/>
      <c r="U15" s="6"/>
      <c r="V15" s="6"/>
      <c r="W15" s="6"/>
      <c r="X15" s="6"/>
      <c r="Y15" s="6"/>
      <c r="Z15" s="6"/>
    </row>
    <row r="16" spans="1:26" s="5" customFormat="1" ht="15.6" x14ac:dyDescent="0.3">
      <c r="A16" s="6"/>
      <c r="B16" s="6"/>
      <c r="C16" s="6"/>
      <c r="D16" s="6"/>
      <c r="E16" s="6"/>
      <c r="F16" s="6"/>
      <c r="G16" s="6"/>
      <c r="H16" s="6"/>
      <c r="I16" s="6"/>
      <c r="J16" s="6"/>
      <c r="K16" s="6"/>
      <c r="L16" s="6"/>
      <c r="M16" s="6"/>
      <c r="N16" s="6"/>
      <c r="O16" s="6"/>
      <c r="P16" s="6"/>
      <c r="Q16" s="6"/>
      <c r="R16" s="6"/>
      <c r="S16" s="6"/>
      <c r="T16" s="6"/>
      <c r="U16" s="6"/>
      <c r="V16" s="6"/>
      <c r="W16" s="6"/>
      <c r="X16" s="6"/>
      <c r="Y16" s="6"/>
      <c r="Z16" s="6"/>
    </row>
    <row r="17" spans="1:26" s="5" customFormat="1" ht="15.6" x14ac:dyDescent="0.3">
      <c r="A17" s="6"/>
      <c r="B17" s="6"/>
      <c r="C17" s="6"/>
      <c r="D17" s="6"/>
      <c r="E17" s="6"/>
      <c r="F17" s="6"/>
      <c r="G17" s="6"/>
      <c r="H17" s="6"/>
      <c r="I17" s="6"/>
      <c r="J17" s="6"/>
      <c r="K17" s="6"/>
      <c r="L17" s="6"/>
      <c r="M17" s="6"/>
      <c r="N17" s="6"/>
      <c r="O17" s="6"/>
      <c r="P17" s="6"/>
      <c r="Q17" s="6"/>
      <c r="R17" s="6"/>
      <c r="S17" s="6"/>
      <c r="T17" s="6"/>
      <c r="U17" s="6"/>
      <c r="V17" s="6"/>
      <c r="W17" s="6"/>
      <c r="X17" s="6"/>
      <c r="Y17" s="6"/>
      <c r="Z17" s="6"/>
    </row>
    <row r="18" spans="1:26" s="5" customFormat="1" ht="15.6" x14ac:dyDescent="0.3">
      <c r="A18" s="6"/>
      <c r="B18" s="67" t="s">
        <v>18</v>
      </c>
      <c r="C18" s="68"/>
      <c r="D18" s="68"/>
      <c r="E18" s="68"/>
      <c r="F18" s="69"/>
      <c r="G18" s="69"/>
      <c r="H18" s="69"/>
      <c r="I18" s="69"/>
      <c r="J18" s="69"/>
      <c r="K18" s="69"/>
      <c r="L18" s="69"/>
      <c r="M18" s="69"/>
      <c r="N18" s="69"/>
      <c r="O18" s="6"/>
      <c r="P18" s="6"/>
      <c r="Q18" s="6"/>
      <c r="R18" s="6"/>
      <c r="S18" s="6"/>
      <c r="T18" s="6"/>
      <c r="U18" s="6"/>
      <c r="V18" s="6"/>
      <c r="W18" s="6"/>
      <c r="X18" s="6"/>
      <c r="Y18" s="6"/>
      <c r="Z18" s="6"/>
    </row>
    <row r="19" spans="1:26" s="5" customFormat="1" ht="69.75" customHeight="1" x14ac:dyDescent="0.3">
      <c r="A19" s="6"/>
      <c r="B19" s="115" t="s">
        <v>42</v>
      </c>
      <c r="C19" s="115"/>
      <c r="D19" s="115"/>
      <c r="E19" s="115"/>
      <c r="F19" s="115"/>
      <c r="G19" s="115"/>
      <c r="H19" s="115"/>
      <c r="I19" s="115"/>
      <c r="J19" s="115"/>
      <c r="K19" s="115"/>
      <c r="L19" s="115"/>
      <c r="M19" s="115"/>
      <c r="N19" s="115"/>
      <c r="O19" s="6"/>
      <c r="P19" s="6"/>
      <c r="Q19" s="6"/>
      <c r="R19" s="6"/>
      <c r="S19" s="6"/>
      <c r="T19" s="6"/>
      <c r="U19" s="6"/>
      <c r="V19" s="6"/>
      <c r="W19" s="6"/>
      <c r="X19" s="6"/>
      <c r="Y19" s="6"/>
      <c r="Z19" s="6"/>
    </row>
    <row r="20" spans="1:26" s="5" customFormat="1" ht="15.6" x14ac:dyDescent="0.3">
      <c r="A20" s="6"/>
      <c r="B20" s="118" t="s">
        <v>30</v>
      </c>
      <c r="C20" s="118"/>
      <c r="D20" s="118"/>
      <c r="E20" s="118"/>
      <c r="F20" s="65"/>
      <c r="G20" s="65"/>
      <c r="H20" s="65"/>
      <c r="I20" s="65"/>
      <c r="J20" s="65"/>
      <c r="K20" s="65"/>
      <c r="L20" s="65"/>
      <c r="M20" s="65"/>
      <c r="N20" s="65"/>
      <c r="O20" s="6"/>
      <c r="P20" s="6"/>
      <c r="Q20" s="6"/>
      <c r="R20" s="6"/>
      <c r="S20" s="6"/>
      <c r="T20" s="6"/>
      <c r="U20" s="6"/>
      <c r="V20" s="6"/>
      <c r="W20" s="6"/>
      <c r="X20" s="6"/>
      <c r="Y20" s="6"/>
      <c r="Z20" s="6"/>
    </row>
    <row r="21" spans="1:26" s="5" customFormat="1" ht="15" customHeight="1" x14ac:dyDescent="0.3">
      <c r="A21" s="6"/>
      <c r="B21" s="114" t="s">
        <v>43</v>
      </c>
      <c r="C21" s="114"/>
      <c r="D21" s="114"/>
      <c r="E21" s="114"/>
      <c r="F21" s="114"/>
      <c r="G21" s="114"/>
      <c r="H21" s="114"/>
      <c r="I21" s="114"/>
      <c r="J21" s="114"/>
      <c r="K21" s="114"/>
      <c r="L21" s="114"/>
      <c r="M21" s="114"/>
      <c r="N21" s="114"/>
      <c r="O21" s="6"/>
      <c r="P21" s="6"/>
      <c r="Q21" s="6"/>
      <c r="R21" s="6"/>
      <c r="S21" s="6"/>
      <c r="T21" s="6"/>
      <c r="U21" s="6"/>
      <c r="V21" s="6"/>
      <c r="W21" s="6"/>
      <c r="X21" s="6"/>
      <c r="Y21" s="6"/>
      <c r="Z21" s="6"/>
    </row>
    <row r="22" spans="1:26" s="5" customFormat="1" ht="15.6" x14ac:dyDescent="0.3">
      <c r="A22" s="6"/>
      <c r="B22" s="6"/>
      <c r="C22" s="70"/>
      <c r="D22" s="70"/>
      <c r="E22" s="70"/>
      <c r="F22" s="70"/>
      <c r="G22" s="70"/>
      <c r="H22" s="70"/>
      <c r="I22" s="70"/>
      <c r="J22" s="70"/>
      <c r="K22" s="70"/>
      <c r="L22" s="70"/>
      <c r="M22" s="70"/>
      <c r="N22" s="70"/>
      <c r="O22" s="6"/>
      <c r="P22" s="6"/>
      <c r="Q22" s="6"/>
      <c r="R22" s="6"/>
      <c r="S22" s="6"/>
      <c r="T22" s="6"/>
      <c r="U22" s="6"/>
      <c r="V22" s="6"/>
      <c r="W22" s="6"/>
      <c r="X22" s="6"/>
      <c r="Y22" s="6"/>
      <c r="Z22" s="6"/>
    </row>
    <row r="23" spans="1:26" s="5" customFormat="1" ht="15.6" x14ac:dyDescent="0.3">
      <c r="A23" s="6"/>
      <c r="B23" s="71" t="s">
        <v>19</v>
      </c>
      <c r="C23" s="69"/>
      <c r="D23" s="65"/>
      <c r="E23" s="65"/>
      <c r="F23" s="65"/>
      <c r="G23" s="65"/>
      <c r="H23" s="65"/>
      <c r="I23" s="65"/>
      <c r="J23" s="65"/>
      <c r="K23" s="65"/>
      <c r="L23" s="65"/>
      <c r="M23" s="65"/>
      <c r="N23" s="65"/>
      <c r="O23" s="6"/>
      <c r="P23" s="6"/>
      <c r="Q23" s="6"/>
      <c r="R23" s="6"/>
      <c r="S23" s="6"/>
      <c r="T23" s="6"/>
      <c r="U23" s="6"/>
      <c r="V23" s="6"/>
      <c r="W23" s="6"/>
      <c r="X23" s="6"/>
      <c r="Y23" s="6"/>
      <c r="Z23" s="6"/>
    </row>
    <row r="24" spans="1:26" s="5" customFormat="1" ht="15" customHeight="1" x14ac:dyDescent="0.3">
      <c r="A24" s="6"/>
      <c r="B24" s="111" t="s">
        <v>44</v>
      </c>
      <c r="C24" s="111"/>
      <c r="D24" s="69" t="s">
        <v>21</v>
      </c>
      <c r="E24" s="69"/>
      <c r="F24" s="69"/>
      <c r="G24" s="69"/>
      <c r="H24" s="69"/>
      <c r="I24" s="72"/>
      <c r="J24" s="72"/>
      <c r="K24" s="72"/>
      <c r="L24" s="72"/>
      <c r="M24" s="72"/>
      <c r="N24" s="72"/>
      <c r="O24" s="6"/>
      <c r="P24" s="6"/>
      <c r="Q24" s="6"/>
      <c r="R24" s="6"/>
      <c r="S24" s="6"/>
      <c r="T24" s="6"/>
      <c r="U24" s="6"/>
      <c r="V24" s="6"/>
      <c r="W24" s="6"/>
      <c r="X24" s="6"/>
      <c r="Y24" s="6"/>
      <c r="Z24" s="6"/>
    </row>
    <row r="25" spans="1:26" s="5" customFormat="1" ht="15.6" x14ac:dyDescent="0.3">
      <c r="A25" s="6"/>
      <c r="B25" s="72"/>
      <c r="C25" s="72"/>
      <c r="D25" s="69" t="s">
        <v>20</v>
      </c>
      <c r="E25" s="69"/>
      <c r="F25" s="69"/>
      <c r="G25" s="69"/>
      <c r="H25" s="69"/>
      <c r="I25" s="72"/>
      <c r="J25" s="72"/>
      <c r="K25" s="72"/>
      <c r="L25" s="72"/>
      <c r="M25" s="72"/>
      <c r="N25" s="72"/>
      <c r="O25" s="6"/>
      <c r="P25" s="6"/>
      <c r="Q25" s="6"/>
      <c r="R25" s="6"/>
      <c r="S25" s="6"/>
      <c r="T25" s="6"/>
      <c r="U25" s="6"/>
      <c r="V25" s="6"/>
      <c r="W25" s="6"/>
      <c r="X25" s="6"/>
      <c r="Y25" s="6"/>
      <c r="Z25" s="6"/>
    </row>
    <row r="26" spans="1:26" s="5" customFormat="1" ht="15.6" x14ac:dyDescent="0.3">
      <c r="A26" s="6"/>
      <c r="B26" s="69"/>
      <c r="C26" s="69"/>
      <c r="D26" s="69" t="s">
        <v>22</v>
      </c>
      <c r="E26" s="69"/>
      <c r="F26" s="69"/>
      <c r="G26" s="69"/>
      <c r="H26" s="69"/>
      <c r="I26" s="69"/>
      <c r="J26" s="69"/>
      <c r="K26" s="69"/>
      <c r="L26" s="69"/>
      <c r="M26" s="69"/>
      <c r="N26" s="6"/>
      <c r="O26" s="6"/>
      <c r="P26" s="6"/>
      <c r="Q26" s="6"/>
      <c r="R26" s="6"/>
      <c r="S26" s="6"/>
      <c r="T26" s="6"/>
      <c r="U26" s="6"/>
      <c r="V26" s="6"/>
      <c r="W26" s="6"/>
      <c r="X26" s="6"/>
      <c r="Y26" s="6"/>
      <c r="Z26" s="6"/>
    </row>
    <row r="27" spans="1:26" s="5" customFormat="1" ht="15.6" x14ac:dyDescent="0.3">
      <c r="A27" s="6"/>
      <c r="B27" s="69"/>
      <c r="C27" s="69"/>
      <c r="D27" s="112" t="s">
        <v>23</v>
      </c>
      <c r="E27" s="113"/>
      <c r="F27" s="113"/>
      <c r="G27" s="73"/>
      <c r="H27" s="73"/>
      <c r="I27" s="69"/>
      <c r="J27" s="69"/>
      <c r="K27" s="69"/>
      <c r="L27" s="69"/>
      <c r="M27" s="69"/>
      <c r="N27" s="6"/>
      <c r="O27" s="6"/>
      <c r="P27" s="6"/>
      <c r="Q27" s="6"/>
      <c r="R27" s="6"/>
      <c r="S27" s="6"/>
      <c r="T27" s="6"/>
      <c r="U27" s="6"/>
      <c r="V27" s="6"/>
      <c r="W27" s="6"/>
      <c r="X27" s="6"/>
      <c r="Y27" s="6"/>
      <c r="Z27" s="6"/>
    </row>
    <row r="28" spans="1:26" s="5" customFormat="1" ht="15.6" x14ac:dyDescent="0.3">
      <c r="A28" s="6"/>
      <c r="B28" s="69"/>
      <c r="C28" s="69"/>
      <c r="D28" s="74" t="s">
        <v>24</v>
      </c>
      <c r="E28" s="68"/>
      <c r="F28" s="68"/>
      <c r="G28" s="68"/>
      <c r="H28" s="68"/>
      <c r="I28" s="69"/>
      <c r="J28" s="69"/>
      <c r="K28" s="69"/>
      <c r="L28" s="69"/>
      <c r="M28" s="69"/>
      <c r="N28" s="6"/>
      <c r="O28" s="6"/>
      <c r="P28" s="6"/>
      <c r="Q28" s="6"/>
      <c r="R28" s="6"/>
      <c r="S28" s="6"/>
      <c r="T28" s="6"/>
      <c r="U28" s="6"/>
      <c r="V28" s="6"/>
      <c r="W28" s="6"/>
      <c r="X28" s="6"/>
      <c r="Y28" s="6"/>
      <c r="Z28" s="6"/>
    </row>
    <row r="29" spans="1:26" s="5" customFormat="1" ht="15.6" x14ac:dyDescent="0.3">
      <c r="A29" s="6"/>
      <c r="B29" s="74"/>
      <c r="C29" s="68"/>
      <c r="D29" s="68"/>
      <c r="E29" s="69"/>
      <c r="F29" s="69"/>
      <c r="G29" s="69"/>
      <c r="H29" s="69"/>
      <c r="I29" s="74"/>
      <c r="J29" s="68"/>
      <c r="K29" s="68"/>
      <c r="L29" s="69"/>
      <c r="M29" s="69"/>
      <c r="N29" s="6"/>
      <c r="O29" s="6"/>
      <c r="P29" s="6"/>
      <c r="Q29" s="6"/>
      <c r="R29" s="6"/>
      <c r="S29" s="6"/>
      <c r="T29" s="6"/>
      <c r="U29" s="6"/>
      <c r="V29" s="6"/>
      <c r="W29" s="6"/>
      <c r="X29" s="6"/>
      <c r="Y29" s="6"/>
      <c r="Z29" s="6"/>
    </row>
    <row r="30" spans="1:26" s="5" customFormat="1" ht="15.6" x14ac:dyDescent="0.3">
      <c r="A30" s="6"/>
      <c r="B30" s="71" t="s">
        <v>79</v>
      </c>
      <c r="C30" s="65"/>
      <c r="D30" s="69"/>
      <c r="E30" s="69"/>
      <c r="F30" s="69"/>
      <c r="G30" s="69"/>
      <c r="H30" s="69"/>
      <c r="I30" s="69"/>
      <c r="J30" s="69"/>
      <c r="K30" s="69"/>
      <c r="L30" s="69"/>
      <c r="M30" s="69"/>
      <c r="N30" s="69"/>
      <c r="O30" s="6"/>
      <c r="P30" s="6"/>
      <c r="Q30" s="6"/>
      <c r="R30" s="6"/>
      <c r="S30" s="6"/>
      <c r="T30" s="6"/>
      <c r="U30" s="6"/>
      <c r="V30" s="6"/>
      <c r="W30" s="6"/>
      <c r="X30" s="6"/>
      <c r="Y30" s="6"/>
      <c r="Z30" s="6"/>
    </row>
    <row r="31" spans="1:26" s="5" customFormat="1" ht="15" customHeight="1" x14ac:dyDescent="0.3">
      <c r="A31" s="6"/>
      <c r="B31" s="115" t="s">
        <v>45</v>
      </c>
      <c r="C31" s="115"/>
      <c r="D31" s="115"/>
      <c r="E31" s="115"/>
      <c r="F31" s="115"/>
      <c r="G31" s="115"/>
      <c r="H31" s="115"/>
      <c r="I31" s="115"/>
      <c r="J31" s="115"/>
      <c r="K31" s="115"/>
      <c r="L31" s="115"/>
      <c r="M31" s="115"/>
      <c r="N31" s="115"/>
      <c r="O31" s="76"/>
      <c r="P31" s="6"/>
      <c r="Q31" s="6"/>
      <c r="R31" s="6"/>
      <c r="S31" s="6"/>
      <c r="T31" s="6"/>
      <c r="U31" s="6"/>
      <c r="V31" s="6"/>
      <c r="W31" s="6"/>
      <c r="X31" s="6"/>
      <c r="Y31" s="6"/>
      <c r="Z31" s="6"/>
    </row>
    <row r="32" spans="1:26" s="5" customFormat="1" ht="22.5" customHeight="1" x14ac:dyDescent="0.3">
      <c r="A32" s="6"/>
      <c r="B32" s="115"/>
      <c r="C32" s="115"/>
      <c r="D32" s="115"/>
      <c r="E32" s="115"/>
      <c r="F32" s="115"/>
      <c r="G32" s="115"/>
      <c r="H32" s="115"/>
      <c r="I32" s="115"/>
      <c r="J32" s="115"/>
      <c r="K32" s="115"/>
      <c r="L32" s="115"/>
      <c r="M32" s="115"/>
      <c r="N32" s="115"/>
      <c r="O32"/>
      <c r="P32"/>
      <c r="Q32" s="6"/>
      <c r="R32" s="6"/>
      <c r="S32" s="6"/>
      <c r="T32" s="6"/>
      <c r="U32" s="6"/>
      <c r="V32" s="6"/>
      <c r="W32" s="6"/>
      <c r="X32" s="6"/>
      <c r="Y32" s="6"/>
      <c r="Z32" s="6"/>
    </row>
    <row r="33" spans="1:26" s="5" customFormat="1" ht="15.6" x14ac:dyDescent="0.3">
      <c r="A33" s="6"/>
      <c r="B33" s="75"/>
      <c r="C33" s="6"/>
      <c r="D33" s="6"/>
      <c r="E33" s="6"/>
      <c r="F33" s="6"/>
      <c r="G33" s="6"/>
      <c r="H33" s="6"/>
      <c r="I33" s="6"/>
      <c r="J33" s="6"/>
      <c r="K33" s="6"/>
      <c r="L33" s="6"/>
      <c r="M33" s="6"/>
      <c r="N33" s="6"/>
      <c r="O33" s="6"/>
      <c r="P33" s="6"/>
      <c r="Q33" s="6"/>
      <c r="R33" s="6"/>
      <c r="S33" s="6"/>
      <c r="T33" s="6"/>
      <c r="U33" s="6"/>
      <c r="V33" s="6"/>
      <c r="W33" s="6"/>
      <c r="X33" s="6"/>
      <c r="Y33" s="6"/>
      <c r="Z33" s="6"/>
    </row>
    <row r="34" spans="1:26" s="5" customFormat="1" ht="15.6" x14ac:dyDescent="0.3">
      <c r="A34" s="6"/>
      <c r="B34" s="6"/>
      <c r="C34" s="6"/>
      <c r="D34" s="6"/>
      <c r="E34" s="6"/>
      <c r="F34" s="6"/>
      <c r="G34" s="6"/>
      <c r="H34" s="6"/>
      <c r="I34" s="6"/>
      <c r="J34" s="6"/>
      <c r="K34" s="6"/>
      <c r="L34" s="6"/>
      <c r="M34" s="6"/>
      <c r="N34" s="6"/>
      <c r="O34" s="6"/>
      <c r="P34" s="6"/>
      <c r="Q34" s="6"/>
      <c r="R34" s="6"/>
      <c r="S34" s="6"/>
      <c r="T34" s="6"/>
      <c r="U34" s="6"/>
      <c r="V34" s="6"/>
      <c r="W34" s="6"/>
      <c r="X34" s="6"/>
      <c r="Y34" s="6"/>
      <c r="Z34" s="6"/>
    </row>
    <row r="35" spans="1:26" s="5" customFormat="1" ht="15.6" x14ac:dyDescent="0.3">
      <c r="A35" s="6"/>
      <c r="B35" s="6"/>
      <c r="C35" s="6"/>
      <c r="D35" s="6"/>
      <c r="E35" s="6"/>
      <c r="F35" s="6"/>
      <c r="G35" s="6"/>
      <c r="H35" s="6"/>
      <c r="I35" s="6"/>
      <c r="J35" s="6"/>
      <c r="K35" s="6"/>
      <c r="L35" s="6"/>
      <c r="M35" s="6"/>
      <c r="N35" s="6"/>
      <c r="O35" s="6"/>
      <c r="P35" s="6"/>
      <c r="Q35" s="6"/>
      <c r="R35" s="6"/>
      <c r="S35" s="6"/>
      <c r="T35" s="6"/>
      <c r="U35" s="6"/>
      <c r="V35" s="6"/>
      <c r="W35" s="6"/>
      <c r="X35" s="6"/>
      <c r="Y35" s="6"/>
      <c r="Z35" s="6"/>
    </row>
    <row r="36" spans="1:26" s="5" customFormat="1" ht="15.6" x14ac:dyDescent="0.3">
      <c r="A36" s="6"/>
      <c r="B36" s="6"/>
      <c r="C36" s="6"/>
      <c r="D36" s="6"/>
      <c r="E36" s="6"/>
      <c r="F36" s="6"/>
      <c r="G36" s="6"/>
      <c r="H36" s="6"/>
      <c r="I36" s="6"/>
      <c r="J36" s="6"/>
      <c r="K36" s="6"/>
      <c r="L36" s="6"/>
      <c r="M36" s="6"/>
      <c r="N36" s="6"/>
      <c r="O36" s="6"/>
      <c r="P36" s="6"/>
      <c r="Q36" s="6"/>
      <c r="R36" s="6"/>
      <c r="S36" s="6"/>
      <c r="T36" s="6"/>
      <c r="U36" s="6"/>
      <c r="V36" s="6"/>
      <c r="W36" s="6"/>
      <c r="X36" s="6"/>
      <c r="Y36" s="6"/>
      <c r="Z36" s="6"/>
    </row>
    <row r="37" spans="1:26" s="5" customFormat="1" ht="15.6" x14ac:dyDescent="0.3">
      <c r="A37" s="6"/>
      <c r="B37" s="6"/>
      <c r="C37" s="6"/>
      <c r="D37" s="6"/>
      <c r="E37" s="6"/>
      <c r="F37" s="6"/>
      <c r="G37" s="6"/>
      <c r="H37" s="6"/>
      <c r="I37" s="6"/>
      <c r="J37" s="6"/>
      <c r="K37" s="6"/>
      <c r="L37" s="6"/>
      <c r="M37" s="6"/>
      <c r="N37" s="6"/>
      <c r="O37" s="6"/>
      <c r="P37" s="6"/>
      <c r="Q37" s="6"/>
      <c r="R37" s="6"/>
      <c r="S37" s="6"/>
      <c r="T37" s="6"/>
      <c r="U37" s="6"/>
      <c r="V37" s="6"/>
      <c r="W37" s="6"/>
      <c r="X37" s="6"/>
      <c r="Y37" s="6"/>
      <c r="Z37" s="6"/>
    </row>
    <row r="38" spans="1:26" s="5" customFormat="1" ht="15.6" x14ac:dyDescent="0.3">
      <c r="A38" s="6"/>
      <c r="B38" s="6"/>
      <c r="C38" s="6"/>
      <c r="D38" s="6"/>
      <c r="E38" s="6"/>
      <c r="F38" s="6"/>
      <c r="G38" s="6"/>
      <c r="H38" s="6"/>
      <c r="I38" s="6"/>
      <c r="J38" s="6"/>
      <c r="K38" s="6"/>
      <c r="L38" s="6"/>
      <c r="M38" s="6"/>
      <c r="N38" s="6"/>
      <c r="O38" s="6"/>
      <c r="P38" s="6"/>
      <c r="Q38" s="6"/>
      <c r="R38" s="6"/>
      <c r="S38" s="6"/>
      <c r="T38" s="6"/>
      <c r="U38" s="6"/>
      <c r="V38" s="6"/>
      <c r="W38" s="6"/>
      <c r="X38" s="6"/>
      <c r="Y38" s="6"/>
      <c r="Z38" s="6"/>
    </row>
    <row r="39" spans="1:26" s="5" customFormat="1" ht="15.6" x14ac:dyDescent="0.3">
      <c r="A39" s="6"/>
      <c r="B39" s="6"/>
      <c r="C39" s="6"/>
      <c r="D39" s="6"/>
      <c r="E39" s="6"/>
      <c r="F39" s="6"/>
      <c r="G39" s="6"/>
      <c r="H39" s="6"/>
      <c r="I39" s="6"/>
      <c r="J39" s="6"/>
      <c r="K39" s="6"/>
      <c r="L39" s="6"/>
      <c r="M39" s="6"/>
      <c r="N39" s="6"/>
      <c r="O39" s="6"/>
      <c r="P39" s="6"/>
      <c r="Q39" s="6"/>
      <c r="R39" s="6"/>
      <c r="S39" s="6"/>
      <c r="T39" s="6"/>
      <c r="U39" s="6"/>
      <c r="V39" s="6"/>
      <c r="W39" s="6"/>
      <c r="X39" s="6"/>
      <c r="Y39" s="6"/>
      <c r="Z39" s="6"/>
    </row>
    <row r="40" spans="1:26" s="5" customFormat="1" ht="15.6" x14ac:dyDescent="0.3">
      <c r="A40" s="6"/>
      <c r="B40" s="6"/>
      <c r="C40" s="6"/>
      <c r="D40" s="6"/>
      <c r="E40" s="6"/>
      <c r="F40" s="6"/>
      <c r="G40" s="6"/>
      <c r="H40" s="6"/>
      <c r="I40" s="6"/>
      <c r="J40" s="6"/>
      <c r="K40" s="6"/>
      <c r="L40" s="6"/>
      <c r="M40" s="6"/>
      <c r="N40" s="6"/>
      <c r="O40" s="6"/>
      <c r="P40" s="6"/>
      <c r="Q40" s="6"/>
      <c r="R40" s="6"/>
      <c r="S40" s="6"/>
      <c r="T40" s="6"/>
      <c r="U40" s="6"/>
      <c r="V40" s="6"/>
      <c r="W40" s="6"/>
      <c r="X40" s="6"/>
      <c r="Y40" s="6"/>
      <c r="Z40" s="6"/>
    </row>
    <row r="41" spans="1:26" s="5" customFormat="1" ht="15.6" x14ac:dyDescent="0.3">
      <c r="A41" s="6"/>
      <c r="B41" s="6"/>
      <c r="C41" s="6"/>
      <c r="D41" s="6"/>
      <c r="E41" s="6"/>
      <c r="F41" s="6"/>
      <c r="G41" s="6"/>
      <c r="H41" s="6"/>
      <c r="I41" s="6"/>
      <c r="J41" s="6"/>
      <c r="K41" s="6"/>
      <c r="L41" s="6"/>
      <c r="M41" s="6"/>
      <c r="N41" s="6"/>
      <c r="O41" s="6"/>
      <c r="P41" s="6"/>
      <c r="Q41" s="6"/>
      <c r="R41" s="6"/>
      <c r="S41" s="6"/>
      <c r="T41" s="6"/>
      <c r="U41" s="6"/>
      <c r="V41" s="6"/>
      <c r="W41" s="6"/>
      <c r="X41" s="6"/>
      <c r="Y41" s="6"/>
      <c r="Z41" s="6"/>
    </row>
    <row r="42" spans="1:26" x14ac:dyDescent="0.3">
      <c r="A42" s="59"/>
      <c r="B42" s="59"/>
      <c r="C42" s="59"/>
      <c r="D42" s="59"/>
      <c r="E42" s="59"/>
      <c r="F42" s="59"/>
      <c r="G42" s="59"/>
      <c r="H42" s="59"/>
      <c r="I42" s="59"/>
      <c r="J42" s="59"/>
      <c r="K42" s="59"/>
      <c r="L42" s="59"/>
      <c r="M42" s="59"/>
      <c r="N42" s="59"/>
      <c r="O42" s="59"/>
      <c r="P42" s="59"/>
      <c r="Q42" s="59"/>
      <c r="R42" s="59"/>
      <c r="S42" s="59"/>
      <c r="T42" s="59"/>
      <c r="U42" s="59"/>
      <c r="V42" s="59"/>
      <c r="W42" s="59"/>
      <c r="X42" s="59"/>
      <c r="Y42" s="59"/>
      <c r="Z42" s="59"/>
    </row>
    <row r="43" spans="1:26" x14ac:dyDescent="0.3">
      <c r="A43" s="59"/>
      <c r="B43" s="59"/>
      <c r="C43" s="59"/>
      <c r="D43" s="59"/>
      <c r="E43" s="59"/>
      <c r="F43" s="59"/>
      <c r="G43" s="59"/>
      <c r="H43" s="59"/>
      <c r="I43" s="59"/>
      <c r="J43" s="59"/>
      <c r="K43" s="59"/>
      <c r="L43" s="59"/>
      <c r="M43" s="59"/>
      <c r="N43" s="59"/>
      <c r="O43" s="59"/>
      <c r="P43" s="59"/>
      <c r="Q43" s="59"/>
      <c r="R43" s="59"/>
      <c r="S43" s="59"/>
      <c r="T43" s="59"/>
      <c r="U43" s="59"/>
      <c r="V43" s="59"/>
      <c r="W43" s="59"/>
      <c r="X43" s="59"/>
      <c r="Y43" s="59"/>
      <c r="Z43" s="59"/>
    </row>
    <row r="44" spans="1:26" x14ac:dyDescent="0.3">
      <c r="A44" s="59"/>
      <c r="B44" s="59"/>
      <c r="C44" s="59"/>
      <c r="D44" s="59"/>
      <c r="E44" s="59"/>
      <c r="F44" s="59"/>
      <c r="G44" s="59"/>
      <c r="H44" s="59"/>
      <c r="I44" s="59"/>
      <c r="J44" s="59"/>
      <c r="K44" s="59"/>
      <c r="L44" s="59"/>
      <c r="M44" s="59"/>
      <c r="N44" s="59"/>
      <c r="O44" s="59"/>
      <c r="P44" s="59"/>
      <c r="Q44" s="59"/>
      <c r="R44" s="59"/>
      <c r="S44" s="59"/>
      <c r="T44" s="59"/>
      <c r="U44" s="59"/>
      <c r="V44" s="59"/>
      <c r="W44" s="59"/>
      <c r="X44" s="59"/>
      <c r="Y44" s="59"/>
      <c r="Z44" s="59"/>
    </row>
    <row r="45" spans="1:26" x14ac:dyDescent="0.3">
      <c r="A45" s="59"/>
      <c r="B45" s="59"/>
      <c r="C45" s="59"/>
      <c r="D45" s="59"/>
      <c r="E45" s="59"/>
      <c r="F45" s="59"/>
      <c r="G45" s="59"/>
      <c r="H45" s="59"/>
      <c r="I45" s="59"/>
      <c r="J45" s="59"/>
      <c r="K45" s="59"/>
      <c r="L45" s="59"/>
      <c r="M45" s="59"/>
      <c r="N45" s="59"/>
      <c r="O45" s="59"/>
      <c r="P45" s="59"/>
      <c r="Q45" s="59"/>
      <c r="R45" s="59"/>
      <c r="S45" s="59"/>
      <c r="T45" s="59"/>
      <c r="U45" s="59"/>
      <c r="V45" s="59"/>
      <c r="W45" s="59"/>
      <c r="X45" s="59"/>
      <c r="Y45" s="59"/>
      <c r="Z45" s="59"/>
    </row>
    <row r="46" spans="1:26" x14ac:dyDescent="0.3">
      <c r="A46" s="59"/>
      <c r="B46" s="59"/>
      <c r="C46" s="59"/>
      <c r="D46" s="59"/>
      <c r="E46" s="59"/>
      <c r="F46" s="59"/>
      <c r="G46" s="59"/>
      <c r="H46" s="59"/>
      <c r="I46" s="59"/>
      <c r="J46" s="59"/>
      <c r="K46" s="59"/>
      <c r="L46" s="59"/>
      <c r="M46" s="59"/>
      <c r="N46" s="59"/>
      <c r="O46" s="59"/>
      <c r="P46" s="59"/>
      <c r="Q46" s="59"/>
      <c r="R46" s="59"/>
      <c r="S46" s="59"/>
      <c r="T46" s="59"/>
      <c r="U46" s="59"/>
      <c r="V46" s="59"/>
      <c r="W46" s="59"/>
      <c r="X46" s="59"/>
      <c r="Y46" s="59"/>
      <c r="Z46" s="59"/>
    </row>
    <row r="47" spans="1:26" x14ac:dyDescent="0.3">
      <c r="A47" s="59"/>
      <c r="B47" s="59"/>
      <c r="C47" s="59"/>
      <c r="D47" s="59"/>
      <c r="E47" s="59"/>
      <c r="F47" s="59"/>
      <c r="G47" s="59"/>
      <c r="H47" s="59"/>
      <c r="I47" s="59"/>
      <c r="J47" s="59"/>
      <c r="K47" s="59"/>
      <c r="L47" s="59"/>
      <c r="M47" s="59"/>
      <c r="N47" s="59"/>
      <c r="O47" s="59"/>
      <c r="P47" s="59"/>
      <c r="Q47" s="59"/>
      <c r="R47" s="59"/>
      <c r="S47" s="59"/>
      <c r="T47" s="59"/>
      <c r="U47" s="59"/>
      <c r="V47" s="59"/>
      <c r="W47" s="59"/>
      <c r="X47" s="59"/>
      <c r="Y47" s="59"/>
      <c r="Z47" s="59"/>
    </row>
    <row r="48" spans="1:26" x14ac:dyDescent="0.3">
      <c r="A48" s="59"/>
      <c r="B48" s="59"/>
      <c r="C48" s="59"/>
      <c r="D48" s="59"/>
      <c r="E48" s="59"/>
      <c r="F48" s="59"/>
      <c r="G48" s="59"/>
      <c r="H48" s="59"/>
      <c r="I48" s="59"/>
      <c r="J48" s="59"/>
      <c r="K48" s="59"/>
      <c r="L48" s="59"/>
      <c r="M48" s="59"/>
      <c r="N48" s="59"/>
      <c r="O48" s="59"/>
      <c r="P48" s="59"/>
      <c r="Q48" s="59"/>
      <c r="R48" s="59"/>
      <c r="S48" s="59"/>
      <c r="T48" s="59"/>
      <c r="U48" s="59"/>
      <c r="V48" s="59"/>
      <c r="W48" s="59"/>
      <c r="X48" s="59"/>
      <c r="Y48" s="59"/>
      <c r="Z48" s="59"/>
    </row>
    <row r="49" spans="1:26" x14ac:dyDescent="0.3">
      <c r="A49" s="59"/>
      <c r="B49" s="59"/>
      <c r="C49" s="59"/>
      <c r="D49" s="59"/>
      <c r="E49" s="59"/>
      <c r="F49" s="59"/>
      <c r="G49" s="59"/>
      <c r="H49" s="59"/>
      <c r="I49" s="59"/>
      <c r="J49" s="59"/>
      <c r="K49" s="59"/>
      <c r="L49" s="59"/>
      <c r="M49" s="59"/>
      <c r="N49" s="59"/>
      <c r="O49" s="59"/>
      <c r="P49" s="59"/>
      <c r="Q49" s="59"/>
      <c r="R49" s="59"/>
      <c r="S49" s="59"/>
      <c r="T49" s="59"/>
      <c r="U49" s="59"/>
      <c r="V49" s="59"/>
      <c r="W49" s="59"/>
      <c r="X49" s="59"/>
      <c r="Y49" s="59"/>
      <c r="Z49" s="59"/>
    </row>
    <row r="50" spans="1:26" x14ac:dyDescent="0.3">
      <c r="A50" s="59"/>
      <c r="B50" s="59"/>
      <c r="C50" s="59"/>
      <c r="D50" s="59"/>
      <c r="E50" s="59"/>
      <c r="F50" s="59"/>
      <c r="G50" s="59"/>
      <c r="H50" s="59"/>
      <c r="I50" s="59"/>
      <c r="J50" s="59"/>
      <c r="K50" s="59"/>
      <c r="L50" s="59"/>
      <c r="M50" s="59"/>
      <c r="N50" s="59"/>
      <c r="O50" s="59"/>
      <c r="P50" s="59"/>
      <c r="Q50" s="59"/>
      <c r="R50" s="59"/>
      <c r="S50" s="59"/>
      <c r="T50" s="59"/>
      <c r="U50" s="59"/>
      <c r="V50" s="59"/>
      <c r="W50" s="59"/>
      <c r="X50" s="59"/>
      <c r="Y50" s="59"/>
      <c r="Z50" s="59"/>
    </row>
    <row r="51" spans="1:26" x14ac:dyDescent="0.3">
      <c r="A51" s="59"/>
      <c r="B51" s="59"/>
      <c r="C51" s="59"/>
      <c r="D51" s="59"/>
      <c r="E51" s="59"/>
      <c r="F51" s="59"/>
      <c r="G51" s="59"/>
      <c r="H51" s="59"/>
      <c r="I51" s="59"/>
      <c r="J51" s="59"/>
      <c r="K51" s="59"/>
      <c r="L51" s="59"/>
      <c r="M51" s="59"/>
      <c r="N51" s="59"/>
      <c r="O51" s="59"/>
      <c r="P51" s="59"/>
      <c r="Q51" s="59"/>
      <c r="R51" s="59"/>
      <c r="S51" s="59"/>
      <c r="T51" s="59"/>
      <c r="U51" s="59"/>
      <c r="V51" s="59"/>
      <c r="W51" s="59"/>
      <c r="X51" s="59"/>
      <c r="Y51" s="59"/>
      <c r="Z51" s="59"/>
    </row>
    <row r="52" spans="1:26" x14ac:dyDescent="0.3">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row>
    <row r="53" spans="1:26" x14ac:dyDescent="0.3">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row>
    <row r="54" spans="1:26" x14ac:dyDescent="0.3">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row>
  </sheetData>
  <sheetProtection password="CC64" sheet="1" objects="1" scenarios="1"/>
  <mergeCells count="9">
    <mergeCell ref="B4:L4"/>
    <mergeCell ref="B24:C24"/>
    <mergeCell ref="D27:F27"/>
    <mergeCell ref="B21:N21"/>
    <mergeCell ref="B31:N32"/>
    <mergeCell ref="C6:D6"/>
    <mergeCell ref="E6:F6"/>
    <mergeCell ref="B19:N19"/>
    <mergeCell ref="B20:E20"/>
  </mergeCells>
  <hyperlinks>
    <hyperlink ref="D27"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dimension ref="B2:I32"/>
  <sheetViews>
    <sheetView workbookViewId="0">
      <selection activeCell="B6" sqref="B6"/>
    </sheetView>
  </sheetViews>
  <sheetFormatPr defaultColWidth="9.109375" defaultRowHeight="15.6" x14ac:dyDescent="0.3"/>
  <cols>
    <col min="1" max="1" width="9.109375" style="6"/>
    <col min="2" max="2" width="45.6640625" style="6" customWidth="1"/>
    <col min="3" max="3" width="18.88671875" style="6" customWidth="1"/>
    <col min="4" max="4" width="24.6640625" style="6" customWidth="1"/>
    <col min="5" max="5" width="2.6640625" style="6" customWidth="1"/>
    <col min="6" max="6" width="15.109375" style="6" customWidth="1"/>
    <col min="7" max="7" width="9.5546875" style="6" customWidth="1"/>
    <col min="8" max="8" width="21" style="6" bestFit="1" customWidth="1"/>
    <col min="9" max="9" width="21.6640625" style="6" customWidth="1"/>
    <col min="10" max="16384" width="9.109375" style="6"/>
  </cols>
  <sheetData>
    <row r="2" spans="2:6" s="48" customFormat="1" ht="25.8" x14ac:dyDescent="0.5">
      <c r="B2" s="49" t="s">
        <v>46</v>
      </c>
      <c r="C2" s="47"/>
      <c r="D2" s="47"/>
      <c r="F2" s="106" t="s">
        <v>78</v>
      </c>
    </row>
    <row r="3" spans="2:6" s="7" customFormat="1" x14ac:dyDescent="0.3">
      <c r="B3" s="130" t="s">
        <v>31</v>
      </c>
      <c r="C3" s="130"/>
      <c r="D3" s="130"/>
    </row>
    <row r="4" spans="2:6" s="7" customFormat="1" x14ac:dyDescent="0.3">
      <c r="B4" s="130" t="s">
        <v>26</v>
      </c>
      <c r="C4" s="130"/>
      <c r="D4" s="130"/>
    </row>
    <row r="5" spans="2:6" s="7" customFormat="1" ht="8.1" customHeight="1" x14ac:dyDescent="0.3">
      <c r="B5" s="79"/>
      <c r="C5" s="79"/>
      <c r="D5" s="79"/>
    </row>
    <row r="6" spans="2:6" s="7" customFormat="1" x14ac:dyDescent="0.3">
      <c r="B6" s="80" t="s">
        <v>25</v>
      </c>
      <c r="C6" s="46"/>
    </row>
    <row r="7" spans="2:6" s="7" customFormat="1" ht="16.2" thickBot="1" x14ac:dyDescent="0.35">
      <c r="C7" s="46"/>
    </row>
    <row r="8" spans="2:6" x14ac:dyDescent="0.3">
      <c r="B8" s="124" t="s">
        <v>6</v>
      </c>
      <c r="C8" s="125"/>
      <c r="D8" s="126"/>
    </row>
    <row r="9" spans="2:6" x14ac:dyDescent="0.3">
      <c r="B9" s="127"/>
      <c r="C9" s="128"/>
      <c r="D9" s="129"/>
    </row>
    <row r="10" spans="2:6" x14ac:dyDescent="0.3">
      <c r="B10" s="119" t="s">
        <v>8</v>
      </c>
      <c r="C10" s="120"/>
      <c r="D10" s="8">
        <v>90</v>
      </c>
    </row>
    <row r="11" spans="2:6" x14ac:dyDescent="0.3">
      <c r="B11" s="121" t="s">
        <v>10</v>
      </c>
      <c r="C11" s="122"/>
      <c r="D11" s="123"/>
    </row>
    <row r="12" spans="2:6" x14ac:dyDescent="0.3">
      <c r="B12" s="57" t="s">
        <v>9</v>
      </c>
      <c r="C12" s="9">
        <v>4.7</v>
      </c>
      <c r="D12" s="10"/>
    </row>
    <row r="13" spans="2:6" x14ac:dyDescent="0.3">
      <c r="B13" s="57" t="s">
        <v>14</v>
      </c>
      <c r="C13" s="11">
        <v>1300</v>
      </c>
      <c r="D13" s="10"/>
    </row>
    <row r="14" spans="2:6" x14ac:dyDescent="0.3">
      <c r="B14" s="57" t="s">
        <v>15</v>
      </c>
      <c r="C14" s="12">
        <f>C12*2000/C13</f>
        <v>7.2307692307692308</v>
      </c>
      <c r="D14" s="13"/>
    </row>
    <row r="15" spans="2:6" x14ac:dyDescent="0.3">
      <c r="B15" s="14"/>
      <c r="C15" s="15" t="s">
        <v>0</v>
      </c>
      <c r="D15" s="16" t="s">
        <v>1</v>
      </c>
    </row>
    <row r="16" spans="2:6" x14ac:dyDescent="0.3">
      <c r="B16" s="17" t="s">
        <v>27</v>
      </c>
      <c r="C16" s="18">
        <v>15</v>
      </c>
      <c r="D16" s="19">
        <f>C16/C14</f>
        <v>2.0744680851063828</v>
      </c>
    </row>
    <row r="17" spans="2:9" x14ac:dyDescent="0.3">
      <c r="B17" s="17" t="s">
        <v>28</v>
      </c>
      <c r="C17" s="18">
        <v>5</v>
      </c>
      <c r="D17" s="19">
        <f>C17/C14</f>
        <v>0.6914893617021276</v>
      </c>
    </row>
    <row r="18" spans="2:9" x14ac:dyDescent="0.3">
      <c r="B18" s="17" t="s">
        <v>29</v>
      </c>
      <c r="C18" s="20">
        <f>D18*C14</f>
        <v>108.46153846153847</v>
      </c>
      <c r="D18" s="21">
        <v>15</v>
      </c>
    </row>
    <row r="19" spans="2:9" x14ac:dyDescent="0.3">
      <c r="B19" s="14" t="s">
        <v>2</v>
      </c>
      <c r="C19" s="22">
        <f>D19*C14</f>
        <v>128.46153846153845</v>
      </c>
      <c r="D19" s="23">
        <f>SUM(D16:D18)</f>
        <v>17.76595744680851</v>
      </c>
    </row>
    <row r="20" spans="2:9" x14ac:dyDescent="0.3">
      <c r="B20" s="14" t="s">
        <v>4</v>
      </c>
      <c r="C20" s="24"/>
      <c r="D20" s="23">
        <f>D19/C13*2000</f>
        <v>27.332242225859247</v>
      </c>
    </row>
    <row r="21" spans="2:9" x14ac:dyDescent="0.3">
      <c r="B21" s="17"/>
      <c r="C21" s="25"/>
      <c r="D21" s="26"/>
    </row>
    <row r="22" spans="2:9" x14ac:dyDescent="0.3">
      <c r="B22" s="17" t="s">
        <v>13</v>
      </c>
      <c r="C22" s="27">
        <v>0.1</v>
      </c>
      <c r="D22" s="28">
        <f>-C22*(D10-D20)</f>
        <v>-6.2667757774140753</v>
      </c>
    </row>
    <row r="23" spans="2:9" x14ac:dyDescent="0.3">
      <c r="B23" s="17"/>
      <c r="C23" s="25"/>
      <c r="D23" s="10"/>
    </row>
    <row r="24" spans="2:9" x14ac:dyDescent="0.3">
      <c r="B24" s="29" t="s">
        <v>3</v>
      </c>
      <c r="C24" s="30"/>
      <c r="D24" s="31">
        <f>D10-D20+D22</f>
        <v>56.400981996726678</v>
      </c>
    </row>
    <row r="25" spans="2:9" ht="16.2" thickBot="1" x14ac:dyDescent="0.35">
      <c r="B25" s="32" t="s">
        <v>5</v>
      </c>
      <c r="C25" s="33"/>
      <c r="D25" s="34">
        <f>D24*C12</f>
        <v>265.0846153846154</v>
      </c>
      <c r="I25" s="7"/>
    </row>
    <row r="27" spans="2:9" ht="22.5" customHeight="1" x14ac:dyDescent="0.3">
      <c r="F27"/>
      <c r="G27"/>
    </row>
    <row r="32" spans="2:9" x14ac:dyDescent="0.3">
      <c r="B32" s="45"/>
    </row>
  </sheetData>
  <sheetProtection password="CC64" sheet="1" objects="1" scenarios="1"/>
  <mergeCells count="5">
    <mergeCell ref="B10:C10"/>
    <mergeCell ref="B11:D11"/>
    <mergeCell ref="B8:D9"/>
    <mergeCell ref="B3:D3"/>
    <mergeCell ref="B4:D4"/>
  </mergeCells>
  <hyperlinks>
    <hyperlink ref="B4" r:id="rId1" display="For more information see 'Livestock Tools' at https://farm.unl.edu/decision-tool-pages/livestock"/>
    <hyperlink ref="B3" r:id="rId2" display="Farm and Ranch Management, Department of Agricultural Economics, University of Nebraska Lincoln "/>
  </hyperlinks>
  <pageMargins left="0.7" right="0.7" top="0.75" bottom="0.75" header="0.3" footer="0.3"/>
  <pageSetup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B2:F30"/>
  <sheetViews>
    <sheetView zoomScaleNormal="100" workbookViewId="0">
      <selection activeCell="B6" sqref="B6"/>
    </sheetView>
  </sheetViews>
  <sheetFormatPr defaultColWidth="9.109375" defaultRowHeight="15.6" x14ac:dyDescent="0.3"/>
  <cols>
    <col min="1" max="1" width="9.109375" style="6"/>
    <col min="2" max="2" width="45.6640625" style="6" customWidth="1"/>
    <col min="3" max="3" width="18.88671875" style="6" customWidth="1"/>
    <col min="4" max="4" width="24.6640625" style="6" customWidth="1"/>
    <col min="5" max="5" width="5.6640625" style="6" customWidth="1"/>
    <col min="6" max="6" width="15.109375" style="6" customWidth="1"/>
    <col min="7" max="7" width="25" style="6" customWidth="1"/>
    <col min="8" max="8" width="21" style="6" bestFit="1" customWidth="1"/>
    <col min="9" max="9" width="21.6640625" style="6" customWidth="1"/>
    <col min="10" max="16384" width="9.109375" style="6"/>
  </cols>
  <sheetData>
    <row r="2" spans="2:6" s="48" customFormat="1" ht="25.8" x14ac:dyDescent="0.5">
      <c r="B2" s="49" t="s">
        <v>47</v>
      </c>
      <c r="C2" s="47"/>
      <c r="D2" s="47"/>
      <c r="F2" s="106" t="s">
        <v>78</v>
      </c>
    </row>
    <row r="3" spans="2:6" s="7" customFormat="1" x14ac:dyDescent="0.3">
      <c r="B3" s="130" t="s">
        <v>31</v>
      </c>
      <c r="C3" s="130"/>
      <c r="D3" s="130"/>
    </row>
    <row r="4" spans="2:6" s="7" customFormat="1" x14ac:dyDescent="0.3">
      <c r="B4" s="130" t="s">
        <v>26</v>
      </c>
      <c r="C4" s="130"/>
      <c r="D4" s="130"/>
    </row>
    <row r="5" spans="2:6" s="7" customFormat="1" ht="8.1" customHeight="1" x14ac:dyDescent="0.3">
      <c r="B5" s="79"/>
      <c r="C5" s="79"/>
      <c r="D5" s="79"/>
    </row>
    <row r="6" spans="2:6" s="7" customFormat="1" x14ac:dyDescent="0.3">
      <c r="B6" s="80" t="s">
        <v>25</v>
      </c>
      <c r="C6" s="46"/>
    </row>
    <row r="7" spans="2:6" s="7" customFormat="1" ht="16.2" thickBot="1" x14ac:dyDescent="0.35">
      <c r="C7" s="46"/>
    </row>
    <row r="8" spans="2:6" x14ac:dyDescent="0.3">
      <c r="B8" s="124" t="s">
        <v>7</v>
      </c>
      <c r="C8" s="125"/>
      <c r="D8" s="126"/>
    </row>
    <row r="9" spans="2:6" x14ac:dyDescent="0.3">
      <c r="B9" s="127"/>
      <c r="C9" s="128"/>
      <c r="D9" s="129"/>
    </row>
    <row r="10" spans="2:6" x14ac:dyDescent="0.3">
      <c r="B10" s="14"/>
      <c r="C10" s="50" t="s">
        <v>38</v>
      </c>
      <c r="D10" s="81" t="s">
        <v>16</v>
      </c>
    </row>
    <row r="11" spans="2:6" x14ac:dyDescent="0.3">
      <c r="B11" s="14" t="s">
        <v>37</v>
      </c>
      <c r="C11" s="52">
        <v>3.5</v>
      </c>
      <c r="D11" s="56">
        <v>7.65</v>
      </c>
    </row>
    <row r="12" spans="2:6" x14ac:dyDescent="0.3">
      <c r="B12" s="14"/>
      <c r="C12" s="50" t="s">
        <v>39</v>
      </c>
      <c r="D12" s="51" t="s">
        <v>32</v>
      </c>
    </row>
    <row r="13" spans="2:6" x14ac:dyDescent="0.3">
      <c r="B13" s="14" t="s">
        <v>36</v>
      </c>
      <c r="C13" s="54">
        <f>C11*D11</f>
        <v>26.775000000000002</v>
      </c>
      <c r="D13" s="53">
        <v>65</v>
      </c>
    </row>
    <row r="14" spans="2:6" ht="31.2" x14ac:dyDescent="0.3">
      <c r="B14" s="14"/>
      <c r="C14" s="50" t="s">
        <v>33</v>
      </c>
      <c r="D14" s="51" t="s">
        <v>32</v>
      </c>
    </row>
    <row r="15" spans="2:6" x14ac:dyDescent="0.3">
      <c r="B15" s="14" t="s">
        <v>10</v>
      </c>
      <c r="C15" s="55">
        <v>12</v>
      </c>
      <c r="D15" s="56">
        <v>65</v>
      </c>
    </row>
    <row r="16" spans="2:6" x14ac:dyDescent="0.3">
      <c r="B16" s="14"/>
      <c r="C16" s="50" t="s">
        <v>11</v>
      </c>
      <c r="D16" s="51" t="s">
        <v>12</v>
      </c>
    </row>
    <row r="17" spans="2:4" x14ac:dyDescent="0.3">
      <c r="B17" s="14" t="s">
        <v>35</v>
      </c>
      <c r="C17" s="36">
        <v>72</v>
      </c>
      <c r="D17" s="35">
        <v>60</v>
      </c>
    </row>
    <row r="18" spans="2:4" x14ac:dyDescent="0.3">
      <c r="B18" s="14"/>
      <c r="C18" s="15"/>
      <c r="D18" s="16" t="s">
        <v>17</v>
      </c>
    </row>
    <row r="19" spans="2:4" x14ac:dyDescent="0.3">
      <c r="B19" s="133" t="s">
        <v>34</v>
      </c>
      <c r="C19" s="134"/>
      <c r="D19" s="37">
        <f>((100-D15)*D17)/((100-D13)*C17)</f>
        <v>0.83333333333333337</v>
      </c>
    </row>
    <row r="20" spans="2:4" x14ac:dyDescent="0.3">
      <c r="B20" s="14"/>
      <c r="C20" s="24"/>
      <c r="D20" s="38"/>
    </row>
    <row r="21" spans="2:4" x14ac:dyDescent="0.3">
      <c r="B21" s="135" t="s">
        <v>48</v>
      </c>
      <c r="C21" s="136"/>
      <c r="D21" s="77">
        <f>D19*C13</f>
        <v>22.312500000000004</v>
      </c>
    </row>
    <row r="22" spans="2:4" ht="16.2" thickBot="1" x14ac:dyDescent="0.35">
      <c r="B22" s="131" t="s">
        <v>49</v>
      </c>
      <c r="C22" s="132"/>
      <c r="D22" s="78">
        <f>D21*C15</f>
        <v>267.75000000000006</v>
      </c>
    </row>
    <row r="30" spans="2:4" x14ac:dyDescent="0.3">
      <c r="B30" s="45"/>
    </row>
  </sheetData>
  <sheetProtection password="CC64" sheet="1" objects="1" scenarios="1"/>
  <mergeCells count="6">
    <mergeCell ref="B22:C22"/>
    <mergeCell ref="B3:D3"/>
    <mergeCell ref="B4:D4"/>
    <mergeCell ref="B8:D9"/>
    <mergeCell ref="B19:C19"/>
    <mergeCell ref="B21:C21"/>
  </mergeCells>
  <hyperlinks>
    <hyperlink ref="B4" r:id="rId1" display="For more information see 'Livestock Tools' at https://farm.unl.edu/decision-tool-pages/livestock"/>
    <hyperlink ref="B3" r:id="rId2" display="Farm and Ranch Management, Department of Agricultural Economics, University of Nebraska Lincoln "/>
    <hyperlink ref="D10" location="Multiplier!B6" display="Multiplier"/>
  </hyperlinks>
  <pageMargins left="0.7" right="0.7" top="0.75" bottom="0.75" header="0.3" footer="0.3"/>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W75"/>
  <sheetViews>
    <sheetView workbookViewId="0">
      <selection activeCell="B6" sqref="B6"/>
    </sheetView>
  </sheetViews>
  <sheetFormatPr defaultRowHeight="14.4" x14ac:dyDescent="0.3"/>
  <cols>
    <col min="2" max="2" width="35.6640625" customWidth="1"/>
    <col min="3" max="3" width="14.44140625" customWidth="1"/>
    <col min="4" max="4" width="4.6640625" customWidth="1"/>
    <col min="5" max="5" width="26.33203125" customWidth="1"/>
    <col min="6" max="6" width="11.33203125" customWidth="1"/>
    <col min="22" max="22" width="9.5546875" bestFit="1" customWidth="1"/>
  </cols>
  <sheetData>
    <row r="1" spans="1:23" ht="15.6" x14ac:dyDescent="0.3">
      <c r="A1" s="6"/>
      <c r="B1" s="6"/>
      <c r="C1" s="6"/>
      <c r="D1" s="6"/>
      <c r="E1" s="6"/>
      <c r="F1" s="6"/>
      <c r="G1" s="6"/>
      <c r="H1" s="6"/>
      <c r="I1" s="6"/>
      <c r="J1" s="6"/>
      <c r="K1" s="6"/>
      <c r="L1" s="6"/>
      <c r="M1" s="6"/>
      <c r="N1" s="6"/>
      <c r="O1" s="6"/>
      <c r="P1" s="6"/>
      <c r="Q1" s="6"/>
      <c r="R1" s="6"/>
      <c r="S1" s="6"/>
      <c r="T1" s="6"/>
    </row>
    <row r="2" spans="1:23" ht="25.8" x14ac:dyDescent="0.5">
      <c r="A2" s="48"/>
      <c r="B2" s="49" t="s">
        <v>50</v>
      </c>
      <c r="C2" s="47"/>
      <c r="D2" s="47"/>
      <c r="E2" s="47"/>
      <c r="F2" s="47"/>
      <c r="G2" s="48"/>
      <c r="H2" s="48"/>
      <c r="I2" s="48"/>
      <c r="J2" s="48"/>
      <c r="K2" s="48"/>
      <c r="L2" s="48"/>
      <c r="M2" s="48"/>
      <c r="N2" s="48"/>
      <c r="O2" s="48"/>
      <c r="P2" s="48"/>
      <c r="Q2" s="48"/>
      <c r="R2" s="48"/>
      <c r="S2" s="48"/>
      <c r="T2" s="48"/>
    </row>
    <row r="3" spans="1:23" ht="15.6" x14ac:dyDescent="0.3">
      <c r="A3" s="7"/>
      <c r="B3" s="130" t="s">
        <v>31</v>
      </c>
      <c r="C3" s="130"/>
      <c r="D3" s="130"/>
      <c r="E3" s="130"/>
      <c r="F3" s="130"/>
      <c r="G3" s="7"/>
      <c r="H3" s="7"/>
      <c r="I3" s="7"/>
      <c r="J3" s="7"/>
      <c r="K3" s="7"/>
      <c r="L3" s="7"/>
      <c r="M3" s="7"/>
      <c r="N3" s="7"/>
      <c r="O3" s="7"/>
      <c r="P3" s="7"/>
      <c r="Q3" s="7"/>
      <c r="R3" s="7"/>
      <c r="S3" s="7"/>
      <c r="T3" s="7"/>
    </row>
    <row r="4" spans="1:23" ht="15.6" x14ac:dyDescent="0.3">
      <c r="A4" s="7"/>
      <c r="B4" s="130" t="s">
        <v>26</v>
      </c>
      <c r="C4" s="130"/>
      <c r="D4" s="130"/>
      <c r="E4" s="130"/>
      <c r="F4" s="130"/>
      <c r="G4" s="7"/>
      <c r="H4" s="7"/>
      <c r="I4" s="7"/>
      <c r="J4" s="7"/>
      <c r="K4" s="7"/>
      <c r="L4" s="7"/>
      <c r="M4" s="7"/>
      <c r="N4" s="7"/>
      <c r="O4" s="7"/>
      <c r="P4" s="7"/>
      <c r="Q4" s="7"/>
      <c r="R4" s="7"/>
      <c r="S4" s="7"/>
      <c r="T4" s="7"/>
    </row>
    <row r="5" spans="1:23" ht="15.6" x14ac:dyDescent="0.3">
      <c r="A5" s="7"/>
      <c r="B5" s="79"/>
      <c r="C5" s="79"/>
      <c r="D5" s="79"/>
      <c r="E5" s="79"/>
      <c r="F5" s="79"/>
      <c r="G5" s="7"/>
      <c r="H5" s="7"/>
      <c r="I5" s="7"/>
      <c r="J5" s="7"/>
      <c r="K5" s="7"/>
      <c r="L5" s="7"/>
      <c r="M5" s="7"/>
      <c r="N5" s="7"/>
      <c r="O5" s="7"/>
      <c r="P5" s="7"/>
      <c r="Q5" s="7"/>
      <c r="R5" s="7"/>
      <c r="S5" s="7"/>
      <c r="T5" s="7"/>
    </row>
    <row r="6" spans="1:23" ht="15.6" x14ac:dyDescent="0.3">
      <c r="A6" s="7"/>
      <c r="B6" s="80" t="s">
        <v>25</v>
      </c>
      <c r="C6" s="46"/>
      <c r="D6" s="46"/>
      <c r="E6" s="46"/>
      <c r="F6" s="7"/>
      <c r="G6" s="7"/>
      <c r="H6" s="7"/>
      <c r="I6" s="7"/>
      <c r="J6" s="7"/>
      <c r="K6" s="7"/>
      <c r="L6" s="7"/>
      <c r="M6" s="7"/>
      <c r="N6" s="7"/>
      <c r="O6" s="7"/>
      <c r="P6" s="7"/>
      <c r="Q6" s="7"/>
      <c r="R6" s="7"/>
      <c r="S6" s="7"/>
      <c r="T6" s="7"/>
      <c r="V6" s="88">
        <f>C17</f>
        <v>3.5</v>
      </c>
      <c r="W6" t="s">
        <v>69</v>
      </c>
    </row>
    <row r="7" spans="1:23" ht="16.2" thickBot="1" x14ac:dyDescent="0.35">
      <c r="A7" s="7"/>
      <c r="B7" s="7"/>
      <c r="C7" s="46"/>
      <c r="D7" s="46"/>
      <c r="E7" s="46"/>
      <c r="F7" s="7"/>
      <c r="G7" s="7"/>
      <c r="H7" s="7"/>
      <c r="I7" s="7"/>
      <c r="J7" s="7"/>
      <c r="K7" s="7"/>
      <c r="L7" s="7"/>
      <c r="M7" s="7"/>
      <c r="N7" s="7"/>
      <c r="O7" s="7"/>
      <c r="P7" s="7"/>
      <c r="Q7" s="7"/>
      <c r="R7" s="7"/>
      <c r="S7" s="7"/>
      <c r="T7" s="7"/>
      <c r="V7">
        <f>F17</f>
        <v>200</v>
      </c>
      <c r="W7" t="s">
        <v>57</v>
      </c>
    </row>
    <row r="8" spans="1:23" ht="15.6" x14ac:dyDescent="0.3">
      <c r="A8" s="6"/>
      <c r="B8" s="124" t="s">
        <v>51</v>
      </c>
      <c r="C8" s="125"/>
      <c r="D8" s="125"/>
      <c r="E8" s="125"/>
      <c r="F8" s="126"/>
      <c r="G8" s="6"/>
      <c r="H8" s="6"/>
      <c r="I8" s="6"/>
      <c r="J8" s="6"/>
      <c r="K8" s="6"/>
      <c r="L8" s="6"/>
      <c r="M8" s="6"/>
      <c r="N8" s="6"/>
      <c r="O8" s="6"/>
      <c r="P8" s="6"/>
      <c r="Q8" s="6"/>
      <c r="R8" s="6"/>
      <c r="S8" s="6"/>
      <c r="T8" s="6"/>
      <c r="V8">
        <v>56</v>
      </c>
      <c r="W8" t="s">
        <v>58</v>
      </c>
    </row>
    <row r="9" spans="1:23" ht="15.6" x14ac:dyDescent="0.3">
      <c r="A9" s="6"/>
      <c r="B9" s="127"/>
      <c r="C9" s="128"/>
      <c r="D9" s="139"/>
      <c r="E9" s="139"/>
      <c r="F9" s="129"/>
      <c r="G9" s="6"/>
      <c r="H9" s="6"/>
      <c r="I9" s="6"/>
      <c r="J9" s="6"/>
      <c r="K9" s="6"/>
      <c r="L9" s="6"/>
      <c r="M9" s="6"/>
      <c r="N9" s="6"/>
      <c r="O9" s="6"/>
      <c r="P9" s="6"/>
      <c r="Q9" s="6"/>
      <c r="R9" s="6"/>
      <c r="S9" s="6"/>
      <c r="T9" s="6"/>
      <c r="V9">
        <f>V7*V8</f>
        <v>11200</v>
      </c>
      <c r="W9" t="s">
        <v>59</v>
      </c>
    </row>
    <row r="10" spans="1:23" ht="31.5" customHeight="1" x14ac:dyDescent="0.3">
      <c r="A10" s="6"/>
      <c r="B10" s="14"/>
      <c r="C10" s="84" t="s">
        <v>53</v>
      </c>
      <c r="D10" s="92"/>
      <c r="E10" s="140" t="s">
        <v>55</v>
      </c>
      <c r="F10" s="141"/>
      <c r="G10" s="6"/>
      <c r="H10" s="6"/>
      <c r="I10" s="6"/>
      <c r="J10" s="6"/>
      <c r="K10" s="6"/>
      <c r="L10" s="6"/>
      <c r="M10" s="6"/>
      <c r="N10" s="6"/>
      <c r="O10" s="6"/>
      <c r="P10" s="6"/>
      <c r="Q10" s="6"/>
      <c r="R10" s="6"/>
      <c r="S10" s="6"/>
      <c r="T10" s="6"/>
      <c r="V10">
        <f>V9/2000</f>
        <v>5.6</v>
      </c>
      <c r="W10" t="s">
        <v>60</v>
      </c>
    </row>
    <row r="11" spans="1:23" ht="15.6" x14ac:dyDescent="0.3">
      <c r="A11" s="6"/>
      <c r="B11" s="14" t="s">
        <v>52</v>
      </c>
      <c r="C11" s="83">
        <v>85</v>
      </c>
      <c r="D11" s="92"/>
      <c r="E11" s="142">
        <v>52</v>
      </c>
      <c r="F11" s="143"/>
      <c r="G11" s="6"/>
      <c r="H11" s="6"/>
      <c r="I11" s="6"/>
      <c r="J11" s="6"/>
      <c r="K11" s="6"/>
      <c r="L11" s="6"/>
      <c r="M11" s="6"/>
      <c r="N11" s="6"/>
      <c r="O11" s="6"/>
      <c r="P11" s="6"/>
      <c r="Q11" s="6"/>
      <c r="R11" s="6"/>
      <c r="S11" s="6"/>
      <c r="T11" s="6"/>
      <c r="V11">
        <f>C11/100</f>
        <v>0.85</v>
      </c>
      <c r="W11" t="s">
        <v>61</v>
      </c>
    </row>
    <row r="12" spans="1:23" ht="15.6" x14ac:dyDescent="0.3">
      <c r="A12" s="6"/>
      <c r="B12" s="14"/>
      <c r="C12" s="85"/>
      <c r="D12" s="92"/>
      <c r="E12" s="82"/>
      <c r="F12" s="93"/>
      <c r="G12" s="6"/>
      <c r="H12" s="6"/>
      <c r="I12" s="6"/>
      <c r="J12" s="6"/>
      <c r="K12" s="6"/>
      <c r="L12" s="6"/>
      <c r="M12" s="6"/>
      <c r="N12" s="6"/>
      <c r="O12" s="6"/>
      <c r="P12" s="6"/>
      <c r="Q12" s="6"/>
      <c r="R12" s="6"/>
      <c r="S12" s="6"/>
      <c r="T12" s="6"/>
      <c r="V12">
        <f>V10*V11</f>
        <v>4.76</v>
      </c>
      <c r="W12" t="s">
        <v>62</v>
      </c>
    </row>
    <row r="13" spans="1:23" ht="15.6" x14ac:dyDescent="0.3">
      <c r="A13" s="6"/>
      <c r="B13" s="14" t="s">
        <v>54</v>
      </c>
      <c r="C13" s="83">
        <v>35</v>
      </c>
      <c r="D13" s="92"/>
      <c r="E13" s="144" t="s">
        <v>66</v>
      </c>
      <c r="F13" s="145"/>
      <c r="G13" s="6"/>
      <c r="H13" s="6"/>
      <c r="I13" s="6"/>
      <c r="J13" s="6"/>
      <c r="K13" s="6"/>
      <c r="L13" s="6"/>
      <c r="M13" s="6"/>
      <c r="N13" s="6"/>
      <c r="O13" s="6"/>
      <c r="P13" s="6"/>
      <c r="Q13" s="6"/>
      <c r="R13" s="6"/>
      <c r="S13" s="6"/>
      <c r="T13" s="6"/>
      <c r="V13">
        <f>E11/100</f>
        <v>0.52</v>
      </c>
      <c r="W13" t="str">
        <f>E10</f>
        <v>% of grain content in standing corn plant</v>
      </c>
    </row>
    <row r="14" spans="1:23" ht="15.6" x14ac:dyDescent="0.3">
      <c r="A14" s="6"/>
      <c r="B14" s="14"/>
      <c r="C14" s="86"/>
      <c r="D14" s="92"/>
      <c r="E14" s="146"/>
      <c r="F14" s="147"/>
      <c r="G14" s="6"/>
      <c r="H14" s="6"/>
      <c r="I14" s="6"/>
      <c r="J14" s="6"/>
      <c r="K14" s="6"/>
      <c r="L14" s="6"/>
      <c r="M14" s="6"/>
      <c r="N14" s="6"/>
      <c r="O14" s="6"/>
      <c r="P14" s="6"/>
      <c r="Q14" s="6"/>
      <c r="R14" s="6"/>
      <c r="S14" s="6"/>
      <c r="T14" s="6"/>
      <c r="V14" s="87">
        <f>V12/V13</f>
        <v>9.1538461538461533</v>
      </c>
      <c r="W14" t="s">
        <v>63</v>
      </c>
    </row>
    <row r="15" spans="1:23" ht="15.6" x14ac:dyDescent="0.3">
      <c r="A15" s="6"/>
      <c r="B15" s="14" t="s">
        <v>56</v>
      </c>
      <c r="C15" s="107">
        <v>68</v>
      </c>
      <c r="D15" s="92"/>
      <c r="E15" s="137">
        <v>68</v>
      </c>
      <c r="F15" s="138"/>
      <c r="G15" s="6"/>
      <c r="H15" s="6"/>
      <c r="I15" s="6"/>
      <c r="J15" s="6"/>
      <c r="K15" s="6"/>
      <c r="L15" s="6"/>
      <c r="M15" s="6"/>
      <c r="N15" s="6"/>
      <c r="O15" s="6"/>
      <c r="P15" s="6"/>
      <c r="Q15" s="6"/>
      <c r="R15" s="6"/>
      <c r="S15" s="6"/>
      <c r="T15" s="6"/>
      <c r="V15">
        <f>C13/100</f>
        <v>0.35</v>
      </c>
      <c r="W15" t="s">
        <v>64</v>
      </c>
    </row>
    <row r="16" spans="1:23" x14ac:dyDescent="0.3">
      <c r="A16" s="89"/>
      <c r="B16" s="94"/>
      <c r="C16" s="92"/>
      <c r="D16" s="92"/>
      <c r="E16" s="92"/>
      <c r="F16" s="95"/>
      <c r="G16" s="89"/>
      <c r="H16" s="89"/>
      <c r="I16" s="89"/>
      <c r="J16" s="89"/>
      <c r="K16" s="89"/>
      <c r="L16" s="89"/>
      <c r="M16" s="89"/>
      <c r="N16" s="89"/>
      <c r="O16" s="89"/>
      <c r="P16" s="89"/>
      <c r="Q16" s="89"/>
      <c r="R16" s="89"/>
      <c r="S16" s="89"/>
      <c r="T16" s="89"/>
      <c r="V16" s="87">
        <f>V7/V14</f>
        <v>21.84873949579832</v>
      </c>
      <c r="W16" t="s">
        <v>65</v>
      </c>
    </row>
    <row r="17" spans="1:23" x14ac:dyDescent="0.3">
      <c r="A17" s="89"/>
      <c r="B17" s="96" t="s">
        <v>77</v>
      </c>
      <c r="C17" s="91">
        <f>Silage!C11</f>
        <v>3.5</v>
      </c>
      <c r="D17" s="97"/>
      <c r="E17" s="90" t="s">
        <v>76</v>
      </c>
      <c r="F17" s="108">
        <v>200</v>
      </c>
      <c r="G17" s="89"/>
      <c r="H17" s="89"/>
      <c r="I17" s="89"/>
      <c r="J17" s="89"/>
      <c r="K17" s="89"/>
      <c r="L17" s="89"/>
      <c r="M17" s="89"/>
      <c r="N17" s="89"/>
      <c r="O17" s="89"/>
      <c r="P17" s="89"/>
      <c r="Q17" s="89"/>
      <c r="R17" s="89"/>
      <c r="S17" s="89"/>
      <c r="T17" s="89"/>
      <c r="V17" s="87">
        <f>V15*V16</f>
        <v>7.6470588235294112</v>
      </c>
      <c r="W17" t="s">
        <v>67</v>
      </c>
    </row>
    <row r="18" spans="1:23" x14ac:dyDescent="0.3">
      <c r="A18" s="89"/>
      <c r="B18" s="94"/>
      <c r="C18" s="92"/>
      <c r="D18" s="92"/>
      <c r="E18" s="92"/>
      <c r="F18" s="95"/>
      <c r="G18" s="89"/>
      <c r="H18" s="89"/>
      <c r="I18" s="89"/>
      <c r="J18" s="89"/>
      <c r="K18" s="89"/>
      <c r="L18" s="89"/>
      <c r="M18" s="89"/>
      <c r="N18" s="89"/>
      <c r="O18" s="89"/>
      <c r="P18" s="89"/>
      <c r="Q18" s="89"/>
      <c r="R18" s="89"/>
      <c r="S18" s="89"/>
      <c r="T18" s="89"/>
      <c r="V18" s="87">
        <f>C15</f>
        <v>68</v>
      </c>
      <c r="W18" t="str">
        <f>B15</f>
        <v>Corn grain harvesting costs per acre</v>
      </c>
    </row>
    <row r="19" spans="1:23" x14ac:dyDescent="0.3">
      <c r="A19" s="89"/>
      <c r="B19" s="94"/>
      <c r="C19" s="92"/>
      <c r="D19" s="92"/>
      <c r="E19" s="90" t="s">
        <v>16</v>
      </c>
      <c r="F19" s="101">
        <f>V26</f>
        <v>7.6470588235294112</v>
      </c>
      <c r="G19" s="89"/>
      <c r="H19" s="89"/>
      <c r="I19" s="89"/>
      <c r="J19" s="89"/>
      <c r="K19" s="89"/>
      <c r="L19" s="89"/>
      <c r="M19" s="89"/>
      <c r="N19" s="89"/>
      <c r="O19" s="89"/>
      <c r="P19" s="89"/>
      <c r="Q19" s="89"/>
      <c r="R19" s="89"/>
      <c r="S19" s="89"/>
      <c r="T19" s="89"/>
      <c r="V19" s="87">
        <f>E15</f>
        <v>68</v>
      </c>
      <c r="W19" s="87" t="str">
        <f>E13</f>
        <v>Replacement Value of Nutrients removed through silage harvest ($/acre)</v>
      </c>
    </row>
    <row r="20" spans="1:23" ht="15" thickBot="1" x14ac:dyDescent="0.35">
      <c r="A20" s="89"/>
      <c r="B20" s="98"/>
      <c r="C20" s="99"/>
      <c r="D20" s="99"/>
      <c r="E20" s="99"/>
      <c r="F20" s="100"/>
      <c r="G20" s="89"/>
      <c r="H20" s="89"/>
      <c r="I20" s="89"/>
      <c r="J20" s="89"/>
      <c r="K20" s="89"/>
      <c r="L20" s="89"/>
      <c r="M20" s="89"/>
      <c r="N20" s="89"/>
      <c r="O20" s="89"/>
      <c r="P20" s="89"/>
      <c r="Q20" s="89"/>
      <c r="R20" s="89"/>
      <c r="S20" s="89"/>
      <c r="T20" s="89"/>
      <c r="V20" s="87">
        <f>V18-V19</f>
        <v>0</v>
      </c>
      <c r="W20" t="s">
        <v>68</v>
      </c>
    </row>
    <row r="21" spans="1:23" x14ac:dyDescent="0.3">
      <c r="A21" s="89"/>
      <c r="B21" s="89"/>
      <c r="C21" s="89"/>
      <c r="D21" s="89"/>
      <c r="E21" s="89"/>
      <c r="F21" s="89"/>
      <c r="G21" s="89"/>
      <c r="H21" s="89"/>
      <c r="I21" s="89"/>
      <c r="J21" s="89"/>
      <c r="K21" s="89"/>
      <c r="L21" s="89"/>
      <c r="M21" s="89"/>
      <c r="N21" s="89"/>
      <c r="O21" s="89"/>
      <c r="P21" s="89"/>
      <c r="Q21" s="89"/>
      <c r="R21" s="89"/>
      <c r="S21" s="89"/>
      <c r="T21" s="89"/>
      <c r="V21">
        <f>-V20/V14/V15</f>
        <v>0</v>
      </c>
      <c r="W21" t="s">
        <v>75</v>
      </c>
    </row>
    <row r="22" spans="1:23" x14ac:dyDescent="0.3">
      <c r="A22" s="89"/>
      <c r="B22" s="89"/>
      <c r="C22" s="89"/>
      <c r="D22" s="89"/>
      <c r="E22" s="89"/>
      <c r="G22" s="89"/>
      <c r="H22" s="89"/>
      <c r="I22" s="89"/>
      <c r="J22" s="89"/>
      <c r="K22" s="89"/>
      <c r="L22" s="89"/>
      <c r="M22" s="89"/>
      <c r="N22" s="89"/>
      <c r="O22" s="89"/>
      <c r="P22" s="89"/>
      <c r="Q22" s="89"/>
      <c r="R22" s="89"/>
      <c r="S22" s="89"/>
      <c r="T22" s="89"/>
      <c r="V22">
        <f>V6*V7</f>
        <v>700</v>
      </c>
      <c r="W22" t="s">
        <v>70</v>
      </c>
    </row>
    <row r="23" spans="1:23" x14ac:dyDescent="0.3">
      <c r="A23" s="89"/>
      <c r="B23" s="89"/>
      <c r="C23" s="89"/>
      <c r="D23" s="89"/>
      <c r="E23" s="89"/>
      <c r="F23" s="89"/>
      <c r="G23" s="89"/>
      <c r="H23" s="89"/>
      <c r="I23" s="89"/>
      <c r="J23" s="89"/>
      <c r="K23" s="89"/>
      <c r="L23" s="89"/>
      <c r="M23" s="89"/>
      <c r="N23" s="89"/>
      <c r="O23" s="89"/>
      <c r="P23" s="89"/>
      <c r="Q23" s="89"/>
      <c r="R23" s="89"/>
      <c r="S23" s="89"/>
      <c r="T23" s="89"/>
      <c r="V23" s="87">
        <f>V22-V18+V19</f>
        <v>700</v>
      </c>
      <c r="W23" t="s">
        <v>71</v>
      </c>
    </row>
    <row r="24" spans="1:23" x14ac:dyDescent="0.3">
      <c r="A24" s="89"/>
      <c r="B24" s="89"/>
      <c r="C24" s="89"/>
      <c r="D24" s="89"/>
      <c r="E24" s="89"/>
      <c r="F24" s="89"/>
      <c r="G24" s="89"/>
      <c r="H24" s="89"/>
      <c r="I24" s="89"/>
      <c r="J24" s="89"/>
      <c r="K24" s="89"/>
      <c r="L24" s="89"/>
      <c r="M24" s="89"/>
      <c r="N24" s="89"/>
      <c r="O24" s="89"/>
      <c r="P24" s="89"/>
      <c r="Q24" s="89"/>
      <c r="R24" s="89"/>
      <c r="S24" s="89"/>
      <c r="T24" s="89"/>
      <c r="V24">
        <f>V23/V14</f>
        <v>76.470588235294116</v>
      </c>
      <c r="W24" t="s">
        <v>72</v>
      </c>
    </row>
    <row r="25" spans="1:23" x14ac:dyDescent="0.3">
      <c r="A25" s="89"/>
      <c r="B25" s="89"/>
      <c r="C25" s="89"/>
      <c r="D25" s="89"/>
      <c r="E25" s="89"/>
      <c r="F25" s="89"/>
      <c r="G25" s="89"/>
      <c r="H25" s="89"/>
      <c r="I25" s="89"/>
      <c r="J25" s="89"/>
      <c r="K25" s="89"/>
      <c r="L25" s="89"/>
      <c r="M25" s="89"/>
      <c r="N25" s="89"/>
      <c r="O25" s="89"/>
      <c r="P25" s="89"/>
      <c r="Q25" s="89"/>
      <c r="R25" s="89"/>
      <c r="S25" s="89"/>
      <c r="T25" s="89"/>
      <c r="V25">
        <f>V24*V15</f>
        <v>26.764705882352938</v>
      </c>
      <c r="W25" t="s">
        <v>73</v>
      </c>
    </row>
    <row r="26" spans="1:23" x14ac:dyDescent="0.3">
      <c r="A26" s="89"/>
      <c r="B26" s="89"/>
      <c r="C26" s="89"/>
      <c r="D26" s="89"/>
      <c r="E26" s="89"/>
      <c r="F26" s="89"/>
      <c r="G26" s="89"/>
      <c r="H26" s="89"/>
      <c r="I26" s="89"/>
      <c r="J26" s="89"/>
      <c r="K26" s="89"/>
      <c r="L26" s="89"/>
      <c r="M26" s="89"/>
      <c r="N26" s="89"/>
      <c r="O26" s="89"/>
      <c r="P26" s="89"/>
      <c r="Q26" s="89"/>
      <c r="R26" s="89"/>
      <c r="S26" s="89"/>
      <c r="T26" s="89"/>
      <c r="V26" s="87">
        <f>V25/V6</f>
        <v>7.6470588235294112</v>
      </c>
      <c r="W26" t="s">
        <v>74</v>
      </c>
    </row>
    <row r="27" spans="1:23" x14ac:dyDescent="0.3">
      <c r="A27" s="89"/>
      <c r="B27" s="89"/>
      <c r="C27" s="89"/>
      <c r="D27" s="89"/>
      <c r="E27" s="89"/>
      <c r="F27" s="89"/>
      <c r="G27" s="89"/>
      <c r="H27" s="89"/>
      <c r="I27" s="89"/>
      <c r="J27" s="89"/>
      <c r="K27" s="89"/>
      <c r="L27" s="89"/>
      <c r="M27" s="89"/>
      <c r="N27" s="89"/>
      <c r="O27" s="89"/>
      <c r="P27" s="89"/>
      <c r="Q27" s="89"/>
      <c r="R27" s="89"/>
      <c r="S27" s="89"/>
      <c r="T27" s="89"/>
    </row>
    <row r="28" spans="1:23" x14ac:dyDescent="0.3">
      <c r="A28" s="89"/>
      <c r="B28" s="89"/>
      <c r="C28" s="89"/>
      <c r="D28" s="89"/>
      <c r="E28" s="89"/>
      <c r="F28" s="89"/>
      <c r="G28" s="89"/>
      <c r="H28" s="89"/>
      <c r="I28" s="89"/>
      <c r="J28" s="89"/>
      <c r="K28" s="89"/>
      <c r="L28" s="89"/>
      <c r="M28" s="89"/>
      <c r="N28" s="89"/>
      <c r="O28" s="89"/>
      <c r="P28" s="89"/>
      <c r="Q28" s="89"/>
      <c r="R28" s="89"/>
      <c r="S28" s="89"/>
      <c r="T28" s="89"/>
    </row>
    <row r="29" spans="1:23" x14ac:dyDescent="0.3">
      <c r="A29" s="89"/>
      <c r="B29" s="89"/>
      <c r="C29" s="89"/>
      <c r="D29" s="89"/>
      <c r="E29" s="89"/>
      <c r="F29" s="89"/>
      <c r="G29" s="89"/>
      <c r="H29" s="89"/>
      <c r="I29" s="89"/>
      <c r="J29" s="89"/>
      <c r="K29" s="89"/>
      <c r="L29" s="89"/>
      <c r="M29" s="89"/>
      <c r="N29" s="89"/>
      <c r="O29" s="89"/>
      <c r="P29" s="89"/>
      <c r="Q29" s="89"/>
      <c r="R29" s="89"/>
      <c r="S29" s="89"/>
      <c r="T29" s="89"/>
    </row>
    <row r="30" spans="1:23" x14ac:dyDescent="0.3">
      <c r="A30" s="89"/>
      <c r="B30" s="89"/>
      <c r="C30" s="89"/>
      <c r="D30" s="89"/>
      <c r="E30" s="89"/>
      <c r="F30" s="89"/>
      <c r="G30" s="89"/>
      <c r="H30" s="89"/>
      <c r="I30" s="89"/>
      <c r="J30" s="89"/>
      <c r="K30" s="89"/>
      <c r="L30" s="89"/>
      <c r="M30" s="89"/>
      <c r="N30" s="89"/>
      <c r="O30" s="89"/>
      <c r="P30" s="89"/>
      <c r="Q30" s="89"/>
      <c r="R30" s="89"/>
      <c r="S30" s="89"/>
      <c r="T30" s="89"/>
    </row>
    <row r="31" spans="1:23" x14ac:dyDescent="0.3">
      <c r="A31" s="89"/>
      <c r="B31" s="89"/>
      <c r="C31" s="89"/>
      <c r="D31" s="89"/>
      <c r="E31" s="89"/>
      <c r="F31" s="89"/>
      <c r="G31" s="89"/>
      <c r="H31" s="89"/>
      <c r="I31" s="89"/>
      <c r="J31" s="89"/>
      <c r="K31" s="89"/>
      <c r="L31" s="89"/>
      <c r="M31" s="89"/>
      <c r="N31" s="89"/>
      <c r="O31" s="89"/>
      <c r="P31" s="89"/>
      <c r="Q31" s="89"/>
      <c r="R31" s="89"/>
      <c r="S31" s="89"/>
      <c r="T31" s="89"/>
    </row>
    <row r="32" spans="1:23" x14ac:dyDescent="0.3">
      <c r="A32" s="89"/>
      <c r="B32" s="89"/>
      <c r="C32" s="89"/>
      <c r="D32" s="89"/>
      <c r="E32" s="89"/>
      <c r="F32" s="89"/>
      <c r="G32" s="89"/>
      <c r="H32" s="89"/>
      <c r="I32" s="89"/>
      <c r="J32" s="89"/>
      <c r="K32" s="89"/>
      <c r="L32" s="89"/>
      <c r="M32" s="89"/>
      <c r="N32" s="89"/>
      <c r="O32" s="89"/>
      <c r="P32" s="89"/>
      <c r="Q32" s="89"/>
      <c r="R32" s="89"/>
      <c r="S32" s="89"/>
      <c r="T32" s="89"/>
    </row>
    <row r="33" spans="1:20" x14ac:dyDescent="0.3">
      <c r="A33" s="89"/>
      <c r="B33" s="89"/>
      <c r="C33" s="89"/>
      <c r="D33" s="89"/>
      <c r="E33" s="89"/>
      <c r="F33" s="89"/>
      <c r="G33" s="89"/>
      <c r="H33" s="89"/>
      <c r="I33" s="89"/>
      <c r="J33" s="89"/>
      <c r="K33" s="89"/>
      <c r="L33" s="89"/>
      <c r="M33" s="89"/>
      <c r="N33" s="89"/>
      <c r="O33" s="89"/>
      <c r="P33" s="89"/>
      <c r="Q33" s="89"/>
      <c r="R33" s="89"/>
      <c r="S33" s="89"/>
      <c r="T33" s="89"/>
    </row>
    <row r="34" spans="1:20" x14ac:dyDescent="0.3">
      <c r="A34" s="89"/>
      <c r="B34" s="89"/>
      <c r="C34" s="89"/>
      <c r="D34" s="89"/>
      <c r="E34" s="89"/>
      <c r="F34" s="89"/>
      <c r="G34" s="89"/>
      <c r="H34" s="89"/>
      <c r="I34" s="89"/>
      <c r="J34" s="89"/>
      <c r="K34" s="89"/>
      <c r="L34" s="89"/>
      <c r="M34" s="89"/>
      <c r="N34" s="89"/>
      <c r="O34" s="89"/>
      <c r="P34" s="89"/>
      <c r="Q34" s="89"/>
      <c r="R34" s="89"/>
      <c r="S34" s="89"/>
      <c r="T34" s="89"/>
    </row>
    <row r="35" spans="1:20" x14ac:dyDescent="0.3">
      <c r="A35" s="89"/>
      <c r="B35" s="89"/>
      <c r="C35" s="89"/>
      <c r="D35" s="89"/>
      <c r="E35" s="89"/>
      <c r="F35" s="89"/>
      <c r="G35" s="89"/>
      <c r="H35" s="89"/>
      <c r="I35" s="89"/>
      <c r="J35" s="89"/>
      <c r="K35" s="89"/>
      <c r="L35" s="89"/>
      <c r="M35" s="89"/>
      <c r="N35" s="89"/>
      <c r="O35" s="89"/>
      <c r="P35" s="89"/>
      <c r="Q35" s="89"/>
      <c r="R35" s="89"/>
      <c r="S35" s="89"/>
      <c r="T35" s="89"/>
    </row>
    <row r="36" spans="1:20" x14ac:dyDescent="0.3">
      <c r="A36" s="89"/>
      <c r="B36" s="89"/>
      <c r="C36" s="89"/>
      <c r="D36" s="89"/>
      <c r="E36" s="89"/>
      <c r="F36" s="89"/>
      <c r="G36" s="89"/>
      <c r="H36" s="89"/>
      <c r="I36" s="89"/>
      <c r="J36" s="89"/>
      <c r="K36" s="89"/>
      <c r="L36" s="89"/>
      <c r="M36" s="89"/>
      <c r="N36" s="89"/>
      <c r="O36" s="89"/>
      <c r="P36" s="89"/>
      <c r="Q36" s="89"/>
      <c r="R36" s="89"/>
      <c r="S36" s="89"/>
      <c r="T36" s="89"/>
    </row>
    <row r="37" spans="1:20" x14ac:dyDescent="0.3">
      <c r="A37" s="89"/>
      <c r="B37" s="89"/>
      <c r="C37" s="89"/>
      <c r="D37" s="89"/>
      <c r="E37" s="89"/>
      <c r="F37" s="89"/>
      <c r="G37" s="89"/>
      <c r="H37" s="89"/>
      <c r="I37" s="89"/>
      <c r="J37" s="89"/>
      <c r="K37" s="89"/>
      <c r="L37" s="89"/>
      <c r="M37" s="89"/>
      <c r="N37" s="89"/>
      <c r="O37" s="89"/>
      <c r="P37" s="89"/>
      <c r="Q37" s="89"/>
      <c r="R37" s="89"/>
      <c r="S37" s="89"/>
      <c r="T37" s="89"/>
    </row>
    <row r="38" spans="1:20" x14ac:dyDescent="0.3">
      <c r="A38" s="89"/>
      <c r="B38" s="89"/>
      <c r="C38" s="89"/>
      <c r="D38" s="89"/>
      <c r="E38" s="89"/>
      <c r="F38" s="89"/>
      <c r="G38" s="89"/>
      <c r="H38" s="89"/>
      <c r="I38" s="89"/>
      <c r="J38" s="89"/>
      <c r="K38" s="89"/>
      <c r="L38" s="89"/>
      <c r="M38" s="89"/>
      <c r="N38" s="89"/>
      <c r="O38" s="89"/>
      <c r="P38" s="89"/>
      <c r="Q38" s="89"/>
      <c r="R38" s="89"/>
      <c r="S38" s="89"/>
      <c r="T38" s="89"/>
    </row>
    <row r="39" spans="1:20" x14ac:dyDescent="0.3">
      <c r="A39" s="89"/>
      <c r="B39" s="89"/>
      <c r="C39" s="89"/>
      <c r="D39" s="89"/>
      <c r="E39" s="89"/>
      <c r="F39" s="89"/>
      <c r="G39" s="89"/>
      <c r="H39" s="89"/>
      <c r="I39" s="89"/>
      <c r="J39" s="89"/>
      <c r="K39" s="89"/>
      <c r="L39" s="89"/>
      <c r="M39" s="89"/>
      <c r="N39" s="89"/>
      <c r="O39" s="89"/>
      <c r="P39" s="89"/>
      <c r="Q39" s="89"/>
      <c r="R39" s="89"/>
      <c r="S39" s="89"/>
      <c r="T39" s="89"/>
    </row>
    <row r="40" spans="1:20" x14ac:dyDescent="0.3">
      <c r="A40" s="89"/>
      <c r="B40" s="89"/>
      <c r="C40" s="89"/>
      <c r="D40" s="89"/>
      <c r="E40" s="89"/>
      <c r="F40" s="89"/>
      <c r="G40" s="89"/>
      <c r="H40" s="89"/>
      <c r="I40" s="89"/>
      <c r="J40" s="89"/>
      <c r="K40" s="89"/>
      <c r="L40" s="89"/>
      <c r="M40" s="89"/>
      <c r="N40" s="89"/>
      <c r="O40" s="89"/>
      <c r="P40" s="89"/>
      <c r="Q40" s="89"/>
      <c r="R40" s="89"/>
      <c r="S40" s="89"/>
      <c r="T40" s="89"/>
    </row>
    <row r="41" spans="1:20" x14ac:dyDescent="0.3">
      <c r="A41" s="89"/>
      <c r="B41" s="89"/>
      <c r="C41" s="89"/>
      <c r="D41" s="89"/>
      <c r="E41" s="89"/>
      <c r="F41" s="89"/>
      <c r="G41" s="89"/>
      <c r="H41" s="89"/>
      <c r="I41" s="89"/>
      <c r="J41" s="89"/>
      <c r="K41" s="89"/>
      <c r="L41" s="89"/>
      <c r="M41" s="89"/>
      <c r="N41" s="89"/>
      <c r="O41" s="89"/>
      <c r="P41" s="89"/>
      <c r="Q41" s="89"/>
      <c r="R41" s="89"/>
      <c r="S41" s="89"/>
      <c r="T41" s="89"/>
    </row>
    <row r="42" spans="1:20" x14ac:dyDescent="0.3">
      <c r="A42" s="89"/>
      <c r="B42" s="89"/>
      <c r="C42" s="89"/>
      <c r="D42" s="89"/>
      <c r="E42" s="89"/>
      <c r="F42" s="89"/>
      <c r="G42" s="89"/>
      <c r="H42" s="89"/>
      <c r="I42" s="89"/>
      <c r="J42" s="89"/>
      <c r="K42" s="89"/>
      <c r="L42" s="89"/>
      <c r="M42" s="89"/>
      <c r="N42" s="89"/>
      <c r="O42" s="89"/>
      <c r="P42" s="89"/>
      <c r="Q42" s="89"/>
      <c r="R42" s="89"/>
      <c r="S42" s="89"/>
      <c r="T42" s="89"/>
    </row>
    <row r="43" spans="1:20" x14ac:dyDescent="0.3">
      <c r="A43" s="89"/>
      <c r="B43" s="89"/>
      <c r="C43" s="89"/>
      <c r="D43" s="89"/>
      <c r="E43" s="89"/>
      <c r="F43" s="89"/>
      <c r="G43" s="89"/>
      <c r="H43" s="89"/>
      <c r="I43" s="89"/>
      <c r="J43" s="89"/>
      <c r="K43" s="89"/>
      <c r="L43" s="89"/>
      <c r="M43" s="89"/>
      <c r="N43" s="89"/>
      <c r="O43" s="89"/>
      <c r="P43" s="89"/>
      <c r="Q43" s="89"/>
      <c r="R43" s="89"/>
      <c r="S43" s="89"/>
      <c r="T43" s="89"/>
    </row>
    <row r="44" spans="1:20" x14ac:dyDescent="0.3">
      <c r="A44" s="89"/>
      <c r="B44" s="89"/>
      <c r="C44" s="89"/>
      <c r="D44" s="89"/>
      <c r="E44" s="89"/>
      <c r="F44" s="89"/>
      <c r="G44" s="89"/>
      <c r="H44" s="89"/>
      <c r="I44" s="89"/>
      <c r="J44" s="89"/>
      <c r="K44" s="89"/>
      <c r="L44" s="89"/>
      <c r="M44" s="89"/>
      <c r="N44" s="89"/>
      <c r="O44" s="89"/>
      <c r="P44" s="89"/>
      <c r="Q44" s="89"/>
      <c r="R44" s="89"/>
      <c r="S44" s="89"/>
      <c r="T44" s="89"/>
    </row>
    <row r="45" spans="1:20" x14ac:dyDescent="0.3">
      <c r="A45" s="89"/>
      <c r="B45" s="89"/>
      <c r="C45" s="89"/>
      <c r="D45" s="89"/>
      <c r="E45" s="89"/>
      <c r="F45" s="89"/>
      <c r="G45" s="89"/>
      <c r="H45" s="89"/>
      <c r="I45" s="89"/>
      <c r="J45" s="89"/>
      <c r="K45" s="89"/>
      <c r="L45" s="89"/>
      <c r="M45" s="89"/>
      <c r="N45" s="89"/>
      <c r="O45" s="89"/>
      <c r="P45" s="89"/>
      <c r="Q45" s="89"/>
      <c r="R45" s="89"/>
      <c r="S45" s="89"/>
      <c r="T45" s="89"/>
    </row>
    <row r="46" spans="1:20" x14ac:dyDescent="0.3">
      <c r="A46" s="89"/>
      <c r="B46" s="89"/>
      <c r="C46" s="89"/>
      <c r="D46" s="89"/>
      <c r="E46" s="89"/>
      <c r="F46" s="89"/>
      <c r="G46" s="89"/>
      <c r="H46" s="89"/>
      <c r="I46" s="89"/>
      <c r="J46" s="89"/>
      <c r="K46" s="89"/>
      <c r="L46" s="89"/>
      <c r="M46" s="89"/>
      <c r="N46" s="89"/>
      <c r="O46" s="89"/>
      <c r="P46" s="89"/>
      <c r="Q46" s="89"/>
      <c r="R46" s="89"/>
      <c r="S46" s="89"/>
      <c r="T46" s="89"/>
    </row>
    <row r="47" spans="1:20" x14ac:dyDescent="0.3">
      <c r="A47" s="89"/>
      <c r="B47" s="89"/>
      <c r="C47" s="89"/>
      <c r="D47" s="89"/>
      <c r="E47" s="89"/>
      <c r="F47" s="89"/>
      <c r="G47" s="89"/>
      <c r="H47" s="89"/>
      <c r="I47" s="89"/>
      <c r="J47" s="89"/>
      <c r="K47" s="89"/>
      <c r="L47" s="89"/>
      <c r="M47" s="89"/>
      <c r="N47" s="89"/>
      <c r="O47" s="89"/>
      <c r="P47" s="89"/>
      <c r="Q47" s="89"/>
      <c r="R47" s="89"/>
      <c r="S47" s="89"/>
      <c r="T47" s="89"/>
    </row>
    <row r="48" spans="1:20" x14ac:dyDescent="0.3">
      <c r="A48" s="89"/>
      <c r="B48" s="89"/>
      <c r="C48" s="89"/>
      <c r="D48" s="89"/>
      <c r="E48" s="89"/>
      <c r="F48" s="89"/>
      <c r="G48" s="89"/>
      <c r="H48" s="89"/>
      <c r="I48" s="89"/>
      <c r="J48" s="89"/>
      <c r="K48" s="89"/>
      <c r="L48" s="89"/>
      <c r="M48" s="89"/>
      <c r="N48" s="89"/>
      <c r="O48" s="89"/>
      <c r="P48" s="89"/>
      <c r="Q48" s="89"/>
      <c r="R48" s="89"/>
      <c r="S48" s="89"/>
      <c r="T48" s="89"/>
    </row>
    <row r="49" spans="1:20" x14ac:dyDescent="0.3">
      <c r="A49" s="89"/>
      <c r="B49" s="89"/>
      <c r="C49" s="89"/>
      <c r="D49" s="89"/>
      <c r="E49" s="89"/>
      <c r="F49" s="89"/>
      <c r="G49" s="89"/>
      <c r="H49" s="89"/>
      <c r="I49" s="89"/>
      <c r="J49" s="89"/>
      <c r="K49" s="89"/>
      <c r="L49" s="89"/>
      <c r="M49" s="89"/>
      <c r="N49" s="89"/>
      <c r="O49" s="89"/>
      <c r="P49" s="89"/>
      <c r="Q49" s="89"/>
      <c r="R49" s="89"/>
      <c r="S49" s="89"/>
      <c r="T49" s="89"/>
    </row>
    <row r="50" spans="1:20" x14ac:dyDescent="0.3">
      <c r="A50" s="89"/>
      <c r="B50" s="89"/>
      <c r="C50" s="89"/>
      <c r="D50" s="89"/>
      <c r="E50" s="89"/>
      <c r="F50" s="89"/>
      <c r="G50" s="89"/>
      <c r="H50" s="89"/>
      <c r="I50" s="89"/>
      <c r="J50" s="89"/>
      <c r="K50" s="89"/>
      <c r="L50" s="89"/>
      <c r="M50" s="89"/>
      <c r="N50" s="89"/>
      <c r="O50" s="89"/>
      <c r="P50" s="89"/>
      <c r="Q50" s="89"/>
      <c r="R50" s="89"/>
      <c r="S50" s="89"/>
      <c r="T50" s="89"/>
    </row>
    <row r="51" spans="1:20" x14ac:dyDescent="0.3">
      <c r="A51" s="89"/>
      <c r="B51" s="89"/>
      <c r="C51" s="89"/>
      <c r="D51" s="89"/>
      <c r="E51" s="89"/>
      <c r="F51" s="89"/>
    </row>
    <row r="52" spans="1:20" x14ac:dyDescent="0.3">
      <c r="D52" s="89"/>
    </row>
    <row r="53" spans="1:20" x14ac:dyDescent="0.3">
      <c r="D53" s="89"/>
    </row>
    <row r="54" spans="1:20" x14ac:dyDescent="0.3">
      <c r="D54" s="89"/>
    </row>
    <row r="55" spans="1:20" x14ac:dyDescent="0.3">
      <c r="D55" s="89"/>
    </row>
    <row r="56" spans="1:20" x14ac:dyDescent="0.3">
      <c r="D56" s="89"/>
    </row>
    <row r="57" spans="1:20" x14ac:dyDescent="0.3">
      <c r="D57" s="89"/>
    </row>
    <row r="58" spans="1:20" x14ac:dyDescent="0.3">
      <c r="D58" s="89"/>
    </row>
    <row r="59" spans="1:20" x14ac:dyDescent="0.3">
      <c r="D59" s="89"/>
    </row>
    <row r="60" spans="1:20" x14ac:dyDescent="0.3">
      <c r="D60" s="89"/>
    </row>
    <row r="61" spans="1:20" x14ac:dyDescent="0.3">
      <c r="D61" s="89"/>
    </row>
    <row r="62" spans="1:20" x14ac:dyDescent="0.3">
      <c r="D62" s="89"/>
    </row>
    <row r="63" spans="1:20" x14ac:dyDescent="0.3">
      <c r="D63" s="89"/>
    </row>
    <row r="64" spans="1:20" x14ac:dyDescent="0.3">
      <c r="D64" s="89"/>
    </row>
    <row r="65" spans="4:4" x14ac:dyDescent="0.3">
      <c r="D65" s="89"/>
    </row>
    <row r="66" spans="4:4" x14ac:dyDescent="0.3">
      <c r="D66" s="89"/>
    </row>
    <row r="67" spans="4:4" x14ac:dyDescent="0.3">
      <c r="D67" s="89"/>
    </row>
    <row r="68" spans="4:4" x14ac:dyDescent="0.3">
      <c r="D68" s="89"/>
    </row>
    <row r="69" spans="4:4" x14ac:dyDescent="0.3">
      <c r="D69" s="89"/>
    </row>
    <row r="70" spans="4:4" x14ac:dyDescent="0.3">
      <c r="D70" s="89"/>
    </row>
    <row r="71" spans="4:4" x14ac:dyDescent="0.3">
      <c r="D71" s="89"/>
    </row>
    <row r="72" spans="4:4" x14ac:dyDescent="0.3">
      <c r="D72" s="89"/>
    </row>
    <row r="73" spans="4:4" x14ac:dyDescent="0.3">
      <c r="D73" s="89"/>
    </row>
    <row r="74" spans="4:4" x14ac:dyDescent="0.3">
      <c r="D74" s="89"/>
    </row>
    <row r="75" spans="4:4" x14ac:dyDescent="0.3">
      <c r="D75" s="89"/>
    </row>
  </sheetData>
  <sheetProtection password="CC64" sheet="1" objects="1" scenarios="1"/>
  <mergeCells count="7">
    <mergeCell ref="E15:F15"/>
    <mergeCell ref="B3:F3"/>
    <mergeCell ref="B4:F4"/>
    <mergeCell ref="B8:F9"/>
    <mergeCell ref="E10:F10"/>
    <mergeCell ref="E11:F11"/>
    <mergeCell ref="E13:F14"/>
  </mergeCells>
  <hyperlinks>
    <hyperlink ref="B4" r:id="rId1" display="For more information see 'Livestock Tools' at https://farm.unl.edu/decision-tool-pages/livestock"/>
    <hyperlink ref="B3" r:id="rId2" display="Farm and Ranch Management, Department of Agricultural Economics, University of Nebraska Lincoln "/>
  </hyperlinks>
  <pageMargins left="0.7" right="0.7" top="0.75" bottom="0.75" header="0.3" footer="0.3"/>
  <customProperties>
    <customPr name="SSC_SHEET_GUID" r:id="rId3"/>
  </customProperties>
  <drawing r:id="rId4"/>
  <legacyDrawing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Introduction</vt:lpstr>
      <vt:lpstr>Hay</vt:lpstr>
      <vt:lpstr>Silage</vt:lpstr>
      <vt:lpstr>Multiplier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Drewnoski;jparsons4@unl.edu</dc:creator>
  <cp:lastModifiedBy>Jay Parsons</cp:lastModifiedBy>
  <dcterms:created xsi:type="dcterms:W3CDTF">2019-05-29T15:52:14Z</dcterms:created>
  <dcterms:modified xsi:type="dcterms:W3CDTF">2020-08-01T03:57:36Z</dcterms:modified>
</cp:coreProperties>
</file>